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238" activeTab="0"/>
  </bookViews>
  <sheets>
    <sheet name="наимен. с ГОСТАМИ" sheetId="1" r:id="rId1"/>
  </sheets>
  <definedNames>
    <definedName name="_ftn1" localSheetId="0">'наимен. с ГОСТАМИ'!#REF!</definedName>
    <definedName name="_ftnref1" localSheetId="0">'наимен. с ГОСТАМИ'!#REF!</definedName>
  </definedNames>
  <calcPr fullCalcOnLoad="1"/>
</workbook>
</file>

<file path=xl/sharedStrings.xml><?xml version="1.0" encoding="utf-8"?>
<sst xmlns="http://schemas.openxmlformats.org/spreadsheetml/2006/main" count="465" uniqueCount="359">
  <si>
    <t>Поставка продуктов питания (овощи и фрукты переработанные)</t>
  </si>
  <si>
    <t xml:space="preserve">Поставка продуктов питания (молочная продукция) </t>
  </si>
  <si>
    <t xml:space="preserve">Поставка продуктов питания     ( мясо кур) </t>
  </si>
  <si>
    <t>Поставка продуктов питания (Изделия хлебобулочные и мучные кондитерские)</t>
  </si>
  <si>
    <t>Поставка продуктов питания (Рыба и рыбные продукты переработанные и консервированные)</t>
  </si>
  <si>
    <t>Поставка продуктов питания (мясо говядины и пищевые субпродукты)</t>
  </si>
  <si>
    <t>Поставка продуктов питания (яйцо куриное)</t>
  </si>
  <si>
    <t xml:space="preserve">Поставка продуктов питания   (Колбасные и тушеные изделия) </t>
  </si>
  <si>
    <t>Поставка продуктов питания  (мукомольная продукция)</t>
  </si>
  <si>
    <t>ежедневно</t>
  </si>
  <si>
    <t>еженедельно</t>
  </si>
  <si>
    <t>два раза в месяц</t>
  </si>
  <si>
    <t>3 раза в неделю</t>
  </si>
  <si>
    <t>два раза в неделю</t>
  </si>
  <si>
    <t xml:space="preserve">15.81.11.122 </t>
  </si>
  <si>
    <t>15.81.11.132</t>
  </si>
  <si>
    <t xml:space="preserve"> 15.82.12.112</t>
  </si>
  <si>
    <t xml:space="preserve">15.82.12.134 </t>
  </si>
  <si>
    <t>Печенье сахарное</t>
  </si>
  <si>
    <t xml:space="preserve">15.82.12.121 </t>
  </si>
  <si>
    <t xml:space="preserve"> 15.82.11.123 </t>
  </si>
  <si>
    <t xml:space="preserve">Батон нарезной </t>
  </si>
  <si>
    <t xml:space="preserve">Пряники </t>
  </si>
  <si>
    <t xml:space="preserve">Хлеб ржано-пшеничный </t>
  </si>
  <si>
    <t>Вафли (с помадными и фруктовыми начинками)</t>
  </si>
  <si>
    <t>Баранки</t>
  </si>
  <si>
    <t>01.11.21.120</t>
  </si>
  <si>
    <t>Картофель</t>
  </si>
  <si>
    <t>Морковь столовая</t>
  </si>
  <si>
    <t>01.12.11.111</t>
  </si>
  <si>
    <t>Свекла столовая</t>
  </si>
  <si>
    <t>01.12.11.113</t>
  </si>
  <si>
    <t>01.12.13.114</t>
  </si>
  <si>
    <t>01.12.11.128</t>
  </si>
  <si>
    <t>Лук репчатый</t>
  </si>
  <si>
    <t>01.12.11.121</t>
  </si>
  <si>
    <t>01.12.12.110</t>
  </si>
  <si>
    <t xml:space="preserve">01.12.12.120 </t>
  </si>
  <si>
    <t>Яблоки</t>
  </si>
  <si>
    <t xml:space="preserve"> 01.13.23.111</t>
  </si>
  <si>
    <t>Груши</t>
  </si>
  <si>
    <t>01.13.23.112</t>
  </si>
  <si>
    <t>Апельсины</t>
  </si>
  <si>
    <t xml:space="preserve">01.13.22.110 </t>
  </si>
  <si>
    <t>Мандарины</t>
  </si>
  <si>
    <t>01.13.22.120</t>
  </si>
  <si>
    <t>Лимоны</t>
  </si>
  <si>
    <t>01.13.22.130</t>
  </si>
  <si>
    <t>Бананы</t>
  </si>
  <si>
    <t xml:space="preserve">01.13.21.120 </t>
  </si>
  <si>
    <t>01.13.11.000</t>
  </si>
  <si>
    <t xml:space="preserve">Виноград </t>
  </si>
  <si>
    <t xml:space="preserve">Капуста белокочанная </t>
  </si>
  <si>
    <t>Чеснок</t>
  </si>
  <si>
    <t>15.11.12.111</t>
  </si>
  <si>
    <t>15.11.19.110</t>
  </si>
  <si>
    <t>15.12.12.111</t>
  </si>
  <si>
    <t xml:space="preserve"> 15.12.12.112</t>
  </si>
  <si>
    <t>Мясо кур (целые тушки)</t>
  </si>
  <si>
    <t>Мясо кур  (окорочка)</t>
  </si>
  <si>
    <t>15.13.12.111</t>
  </si>
  <si>
    <t xml:space="preserve">15.13.12.112 </t>
  </si>
  <si>
    <t>15.13.12.113</t>
  </si>
  <si>
    <t xml:space="preserve"> 15.13.12.141</t>
  </si>
  <si>
    <t xml:space="preserve">Колбаса  вареная </t>
  </si>
  <si>
    <t>Колбаса полукопченая</t>
  </si>
  <si>
    <t>Сардельки говяжьи</t>
  </si>
  <si>
    <t>Сосиски "Молочные"</t>
  </si>
  <si>
    <t>15.20.12.120</t>
  </si>
  <si>
    <t>15.20.14.110</t>
  </si>
  <si>
    <t xml:space="preserve">15.20.13.311 </t>
  </si>
  <si>
    <t xml:space="preserve">Сельдь слабосоленая </t>
  </si>
  <si>
    <t>15.51.11.121</t>
  </si>
  <si>
    <t>15.51.52.141</t>
  </si>
  <si>
    <t xml:space="preserve">15.51.52.232 </t>
  </si>
  <si>
    <t>15.51.40.113</t>
  </si>
  <si>
    <t>Сыр твердый</t>
  </si>
  <si>
    <t>15.51.40.170</t>
  </si>
  <si>
    <t xml:space="preserve">Молоко </t>
  </si>
  <si>
    <t xml:space="preserve">Кефир </t>
  </si>
  <si>
    <t>Сметана</t>
  </si>
  <si>
    <t xml:space="preserve">Творог </t>
  </si>
  <si>
    <t xml:space="preserve">Масло сливочное </t>
  </si>
  <si>
    <t>Яйца куриные</t>
  </si>
  <si>
    <t>01.24.20.110</t>
  </si>
  <si>
    <t>15.61.32.111</t>
  </si>
  <si>
    <t>15.61.32.131</t>
  </si>
  <si>
    <t>15.61.32.142</t>
  </si>
  <si>
    <t xml:space="preserve">15.61.31.121 </t>
  </si>
  <si>
    <t>Крупа ячневая</t>
  </si>
  <si>
    <t>15.61.32.191</t>
  </si>
  <si>
    <t>Крупа перловая</t>
  </si>
  <si>
    <t>15.61.32.192</t>
  </si>
  <si>
    <t>15.61.33.111</t>
  </si>
  <si>
    <t xml:space="preserve">Фасоль </t>
  </si>
  <si>
    <t xml:space="preserve"> 01.11.22.121</t>
  </si>
  <si>
    <t>Горох</t>
  </si>
  <si>
    <t>01.11.22.110</t>
  </si>
  <si>
    <t xml:space="preserve">15.61.21.113 </t>
  </si>
  <si>
    <t xml:space="preserve">Рис </t>
  </si>
  <si>
    <t xml:space="preserve">Крупа гречневая </t>
  </si>
  <si>
    <t xml:space="preserve">Пшено </t>
  </si>
  <si>
    <t>Крупа  манная</t>
  </si>
  <si>
    <t>Геркулес</t>
  </si>
  <si>
    <t xml:space="preserve">Мука пшеничная </t>
  </si>
  <si>
    <t>15.33.14.313</t>
  </si>
  <si>
    <t xml:space="preserve">15.33.14.315 </t>
  </si>
  <si>
    <t xml:space="preserve"> 15.33.15.119</t>
  </si>
  <si>
    <t>15.33.15.111</t>
  </si>
  <si>
    <t xml:space="preserve">15.33.15.112 </t>
  </si>
  <si>
    <t xml:space="preserve">15.33.14.122 </t>
  </si>
  <si>
    <t>15.33.25.125</t>
  </si>
  <si>
    <t>15.33.22.120</t>
  </si>
  <si>
    <t>Соки фруктовые и овощные</t>
  </si>
  <si>
    <t xml:space="preserve"> 15.32.10</t>
  </si>
  <si>
    <t xml:space="preserve">Кукуруза  консервированная  </t>
  </si>
  <si>
    <t xml:space="preserve">Огурцы  консервированные </t>
  </si>
  <si>
    <t xml:space="preserve">Томаты  консервированные  </t>
  </si>
  <si>
    <t>Томатная паста</t>
  </si>
  <si>
    <t>Повидло</t>
  </si>
  <si>
    <t>Поставка продуктов питания  (Прочие продукты)</t>
  </si>
  <si>
    <t>Чай черный байховый</t>
  </si>
  <si>
    <t xml:space="preserve">15.86.13.121 </t>
  </si>
  <si>
    <t>15.85.11.270</t>
  </si>
  <si>
    <t>15.83.12.112</t>
  </si>
  <si>
    <t>Соль выварочная йодированная</t>
  </si>
  <si>
    <t xml:space="preserve">14.40.10.141 </t>
  </si>
  <si>
    <t>15.42.11.141</t>
  </si>
  <si>
    <t>Маргарин</t>
  </si>
  <si>
    <t>15.43.10.111</t>
  </si>
  <si>
    <t xml:space="preserve">15.84.23.173 </t>
  </si>
  <si>
    <t>15.51.51.110</t>
  </si>
  <si>
    <t xml:space="preserve">Сахар </t>
  </si>
  <si>
    <t xml:space="preserve">Масло растительное (подсолнечное) </t>
  </si>
  <si>
    <t>Зефир</t>
  </si>
  <si>
    <t>15.84.23.220</t>
  </si>
  <si>
    <t>Карамель (с фруктовыми, ягодными,  фруктово-ягодными  и желейными начинками)</t>
  </si>
  <si>
    <t xml:space="preserve">15.51.30.121 </t>
  </si>
  <si>
    <t>15.13.12.410</t>
  </si>
  <si>
    <t>Изюм</t>
  </si>
  <si>
    <t>15.33.25.110</t>
  </si>
  <si>
    <t xml:space="preserve">Макаронные изделия </t>
  </si>
  <si>
    <t>Смеси сушеных фруктов (компот из сухофруктов)</t>
  </si>
  <si>
    <t>15.51.52.110</t>
  </si>
  <si>
    <t>15.33.25.121</t>
  </si>
  <si>
    <t>Чернослив сушеный</t>
  </si>
  <si>
    <t>Абрикосы сушеные (курага)</t>
  </si>
  <si>
    <t>15.33.25.122</t>
  </si>
  <si>
    <t>15.62.22.390</t>
  </si>
  <si>
    <t xml:space="preserve">15.84.23.172 </t>
  </si>
  <si>
    <t>Мармелад желейный</t>
  </si>
  <si>
    <t>Кисель (продукты крахмалсодержащие прочие)</t>
  </si>
  <si>
    <t>15.11.19.111</t>
  </si>
  <si>
    <t>Консервы мясные «Мясо тушеное» (говядина)</t>
  </si>
  <si>
    <t>Консервы мясные «Мясо тушеное» (свинина)</t>
  </si>
  <si>
    <t>Минтай (Рыба мороженая)</t>
  </si>
  <si>
    <t>Пикша  (Рыба мороженая)</t>
  </si>
  <si>
    <t>Горбуша (Рыба мороженая)</t>
  </si>
  <si>
    <t>Треска (Рыба мороженая)</t>
  </si>
  <si>
    <t>Консервы рыбные натуральные (Сайра)</t>
  </si>
  <si>
    <t>Консервы рыбные натуральные (горбуша)</t>
  </si>
  <si>
    <t>Консервы рыбные натуральные (сардина)</t>
  </si>
  <si>
    <t>15.20.12.121</t>
  </si>
  <si>
    <t>15.20.12.122</t>
  </si>
  <si>
    <t>15.20.12.123</t>
  </si>
  <si>
    <t>15.20.14.111</t>
  </si>
  <si>
    <t>15.20.14.112</t>
  </si>
  <si>
    <t>Йогурт</t>
  </si>
  <si>
    <t>ГОСТ 27844-88</t>
  </si>
  <si>
    <t>ГОСТ  26983-86</t>
  </si>
  <si>
    <t>ГОСТ 14031-68</t>
  </si>
  <si>
    <t>ГОСТ 15810-96</t>
  </si>
  <si>
    <t>ГОСТ 24901-89</t>
  </si>
  <si>
    <t>ГОСТ 53882-2010</t>
  </si>
  <si>
    <t>ГОСТ Р 51782-2001</t>
  </si>
  <si>
    <t>ГОСТ Р 51811-2001</t>
  </si>
  <si>
    <t>ГОСТ Р 51783-2001</t>
  </si>
  <si>
    <t>ГОСТ 27569-87</t>
  </si>
  <si>
    <t>ГОСТ 51809-2001</t>
  </si>
  <si>
    <t xml:space="preserve">ГОСТ Р 51810-2001 </t>
  </si>
  <si>
    <t xml:space="preserve">ГОСТ 54752-2011 </t>
  </si>
  <si>
    <t>ГОСТ Р 51808-2001</t>
  </si>
  <si>
    <t xml:space="preserve">Поставка продуктов питания (Овощи) </t>
  </si>
  <si>
    <t xml:space="preserve">Свежая столовая. Класс первый. Корнеплоды свежие, целые, здоровые, чистые, не увядшие, не треснувшие, без признаков прорастания, без повреждений сельскохозяйственными вредителями, без излишней внешней влажности. 
Упаковка: мешок-сетка из полиэтиленовой нити в соответствии с ГОСТ 30090-93. Вес от 10 кг до 40 кг. </t>
  </si>
  <si>
    <t>Свежая  столовая. Класс первый. Корнеплоды целые, здоровые, чистые, не увядшие, не треснувшие,  без признаков прорастания, без повреждений сельскохозяйственными вредителями.
 Упаковка: мешок-сетка из полиэтиленовой нити в соответствии с ГОСТ 30090-93. Вес от 10 кг до 40 кг</t>
  </si>
  <si>
    <t>Белокочанная свежая. Класс первый. Внешний вид: кочаны свежие, целые, здоровые, чистые, не проросшие, типичной для ботанического сорта форма и окраски, без повреждений сельскохозяйственными вредителями, с чистым срезом кочерыги.
Упаковка: мешок-сетка из полиэтиленовой нити в соответствии с ГОСТ 30090-93. Вес от 10 кг до 40 кг.</t>
  </si>
  <si>
    <t>Свежий репчатый. Класс первый. Внешний вид: луковицы вызревшие, здоровые, чистые, целые, не проросшие, без повреждений сельскохозяйственными вредителями, с сухими наружными чешуями (рубашкой) и высушенной шейкой, длиной до 5 см. 
Упаковка: мешок-сетка из полиэтиленовой нити в соответствии с ГОСТ 30090-93. Вес от 10 кг до 40 кг.</t>
  </si>
  <si>
    <t>Свежий, продовольственный, класс первый, клубни зрелые, с плотной кожурой, чистые, целые, здоровые,  без излишней внешней влажности, не проросшие, не увядшие, без повреждений сельскохозяйственными вредителями. Упаковка:  мешок-сетка из полиэтиленовой нити в соответствии с ГОСТ 30090-93. Вес от 10 кг до 40 кг.</t>
  </si>
  <si>
    <t>ГОСТ 54697-2011</t>
  </si>
  <si>
    <t>Свежие. Сорт первый. Плоды целые,   чистые, без постороннего запаха и привкуса, без излишней влажности, одного помологического сорта, без повреждений вредителями и болезнями, без повреждения кожицы плода. Развес. Упаковка картонная коробка.</t>
  </si>
  <si>
    <t>ГОСТ 21713-76</t>
  </si>
  <si>
    <t>Свежие.  Категория первая.  Плоды целые,   чистые, без механических повреждений, без повреждений вредителями и болезнями, без постороннего запаха и привкуса. Развес. Упаковка картонная коробка.</t>
  </si>
  <si>
    <t>ГОСТ 4427-82</t>
  </si>
  <si>
    <t>ГОСТ 4428-82</t>
  </si>
  <si>
    <t>Свежие.  Категория первая.  Плоды целые,   чистые, не уродливые, без механических повреждений, без повреждений вредителями и болезнями, без постороннего запаха и привкуса. Развес. Упаковка картонная коробка.</t>
  </si>
  <si>
    <t>ГОСТ 4429-82</t>
  </si>
  <si>
    <t>ГОСТ Р 51603-2000</t>
  </si>
  <si>
    <t>Свежие. Сорт первый. Плоды целые,   чистые, без постороннего запаха и привкуса, без излишней влажности, одного помологического сорта, без остатков цветка, с хорошо вызревшими ребристыми гранями,  без повреждений вредителями и болезнями, без повреждения кожицы плода. Развес. Упаковка картонная коробка, плоды упакованы в полиэтиленовый пакет.</t>
  </si>
  <si>
    <t xml:space="preserve">Свежие. Сорт первый. Грозди целые, ягоды свежие, зрелые, упругие, чистые, без постороннего запаха и привкуса, без излишней влажности, одного помологического сорта, без повреждений вредителями и болезнями, без повреждения кожицы плода. Развес. Упаковка картонная коробка. </t>
  </si>
  <si>
    <t>ГОСТ 25896-83</t>
  </si>
  <si>
    <t>ГОСТ Р 54315-2011</t>
  </si>
  <si>
    <t>Печень говяжья</t>
  </si>
  <si>
    <t>ГОСТ Р 54366-2011</t>
  </si>
  <si>
    <t>Сердце говяжье</t>
  </si>
  <si>
    <t>Горох   консервированный</t>
  </si>
  <si>
    <t>Поставка продуктов питания  (Картофель)</t>
  </si>
  <si>
    <t>Поставка продуктов питания (фрукты)</t>
  </si>
  <si>
    <t>Икра овощная (кабачковая)</t>
  </si>
  <si>
    <t xml:space="preserve">Целые тушки цыплят-бройлеров, потрошенные, замороженные, 1 сорта, чистые, обескровленные, без посторонних запахов, без посторонних включений, без видимых кровяных сгустков. 
Упаковка: пакеты из полимерной пленки с горловиной заклеенной липкой лентой или скрепленной скрепкой.
</t>
  </si>
  <si>
    <t>ГОСТ Р 52702-2006</t>
  </si>
  <si>
    <t xml:space="preserve">Окорочка замороженные, 1 сорта, чистые, обескровленные, без посторонних запахов, без посторонних включений, без видимых кровяных сгустков. 
Упаковка: полимерная пленка по ГОСТ 10354
</t>
  </si>
  <si>
    <t xml:space="preserve">
ГОСТ Р 52702-2006
</t>
  </si>
  <si>
    <t xml:space="preserve">Сорт первый. Батоны с чистой сухой поверхностью, упругой консистенции. Цвет и вид фарша на разрезе    розовый или светло-розовый однородный, равномерно перемешан. Запах и вкус свойственный   данному виду продукта с ароматом  пряностей, в меру соленый.
Упаковка: под вакуумом или в условиях модифицированной атмосферы в прозрачные газонепроницаемые пленки или пакеты
</t>
  </si>
  <si>
    <t>ГОСТ Р 52196-2003</t>
  </si>
  <si>
    <t xml:space="preserve">Батоны в натуральной оболочке с чистой сухой поверхностью, без пятен, слипов, поврежденной оболочки, наплывов фарша, плотной консистенции. Цвет и вид фарша на разрезе    от розового до темно-красного, равномерно перемешан, без серых пятен, пустот. Запах и вкус свойственный   данному виду продукта, без посторонних привкусов и запахов,  с ароматом  пряностей, в меру соленый.
Упаковка: под вакуумом или в условиях модифицированной атмосферы в прозрачные газонепроницаемые пленки или пакеты
</t>
  </si>
  <si>
    <t>ГОСТ Р 53588-2009</t>
  </si>
  <si>
    <t>ГОСТ Р 54033-2010</t>
  </si>
  <si>
    <t xml:space="preserve">
ГОСТ Р 54033-2010
</t>
  </si>
  <si>
    <t>Сорт первый. Тушка рыбы замороженная, потрошенная, без головы. Поверхность рыбы чистая, естественной окраски, присущей рыбе данного вида, без наружных повреждений, консистенция –плотная, запах- свойственный свежей рыбе (без запаха затхлости).</t>
  </si>
  <si>
    <t>ГОСТ 1168-86</t>
  </si>
  <si>
    <t>ГОСТ 815-2004</t>
  </si>
  <si>
    <t>ГОСТ 7452-97</t>
  </si>
  <si>
    <t>Жирность 2,5%, упаковка п/э пакет, фас. по 1 л. Срок годности 72 часа,  срок реализации не менее 60 часов с момента доставки товара.</t>
  </si>
  <si>
    <t>Жирность - 2,5 % Упаковка в потребительскую тару (пластиковая емкость-бутылка, коробочка из комбинированных материалов). Вес нетто 1000 гр. Внешний вид и консистенция однородная, в меру вязкая, с наличием включений используемых ароматических добавок. Вкус и запах кисломолочный, в меру сладкий, с соответствующим вкусом и ароматом введенного ингредиента (фруктовый наполнитель). Цвет молочно-белый, либо  цветом внесенного ингредиента. Срок годности не больше 15 дней,  срок реализации не менее  120 часов.</t>
  </si>
  <si>
    <t>Жирность 20%, упаковка п/стакан, фас. не более 0,5 кг. Срок годности 72 часа,  срок реализации не менее 60 часов с момента доставки товара.</t>
  </si>
  <si>
    <t>выработана по ГОСТ 52092-2003 в соответствии с требованиями ФЗ №88 «Технический регламент на молоко и молочную продукцию»</t>
  </si>
  <si>
    <t>Жирность 9%,  развес,  сорт высший. Срок годности 72 часа, срок реализации не менее 64  часов с момента доставки товара.</t>
  </si>
  <si>
    <t xml:space="preserve">Жирность не менее 72,5 %, высший сорт, развес, отсутствие растительных добавок, не соленое. Срок реализации не менее
10 суток с момента доставки товара.
</t>
  </si>
  <si>
    <t>Жирность не менее 45%, не острый, развес. Срок реализации не менее 30 суток с момента доставки товара.</t>
  </si>
  <si>
    <t>Молоко сгущенное</t>
  </si>
  <si>
    <t>Массовая доля жира не менее 8,5%. Упаковка в металлические банки для консервов по ГОСТу 5981, массой нетто 380гр., срок годности 12 мес. Вкус и запах: сладкий, чистый с выраженным вкусом пастеризованного молока,  без каких-либо посторонних привкусов и запахов. Допускается наличие легкого кремового привкуса. Консистенция однородная по всей массе, без наличия ощущаемых органолептических кристаллов молочного сахара. Цвет белый с кремовым оттенком, равномерный по всей массе.</t>
  </si>
  <si>
    <t>ГОСТ 6292-93</t>
  </si>
  <si>
    <t>ГОСТ 5550-74</t>
  </si>
  <si>
    <t>ГОСТ 572-60</t>
  </si>
  <si>
    <t>ГОСТ 7022-97</t>
  </si>
  <si>
    <t>ГОСТ 5784-60</t>
  </si>
  <si>
    <t>ГОСТ 21149-93</t>
  </si>
  <si>
    <t>ГОСТ 7758-75</t>
  </si>
  <si>
    <t>ГОСТ 6201-68</t>
  </si>
  <si>
    <t>ГОСТ Р 52189-2003</t>
  </si>
  <si>
    <t xml:space="preserve">консервированный, 1 сорт, зерна целые без примесей оболочек зерен и кормового гороха коричневого цвета. Цвет зерен: зеленый, светло-зеленый или оливковый, однородный в одной банке. Вкус и запах: натуральные, свойственные консервированному зеленому горошку, без постороннего  привкуса и запаха. Консистенция мягкая неоднородная.
Упаковка: металлическая лакированная банка до 500 гр.
</t>
  </si>
  <si>
    <t>ГОСТ  Р 54050-2010</t>
  </si>
  <si>
    <t xml:space="preserve">консервированные 1 сорт. огурцы целые,  однородные по размеру и конфигурации, без плодоножек и остатков цветков, здоровые, чистые, не сморщенные, не мятые, без механических повреждений. Вкус и запах слабокислый, умеренно соленый с ароматом пряностей, без посторонних привкусов и запахов.
Упаковка: стеклянная  банка от 1000 куб.см  до 3000 куб. см.
</t>
  </si>
  <si>
    <t>ГОСТ Р 53127-2008</t>
  </si>
  <si>
    <t xml:space="preserve">консервированные 1 сорт. томаты целые, без плодоножек и остатков цветков, чистые, не сморщенные, не мятые, без механических и других повреждений. Вкус слабокислый, умеренно соленый, запах приятный с ароматом пряностей, без посторонних привкусов и запахов.
Упаковка: стеклянная  банка от 1000 куб.см  до 3000 куб. см.
</t>
  </si>
  <si>
    <t>ГОСТ 54648-2011</t>
  </si>
  <si>
    <t xml:space="preserve">Однородная концентрированная масса мажущейся консистенции, без темных включений, грубых частиц плодов. Цвет красный, оранжево-красный или малиново-красный равномерный по всей массе. Вкус и запах: свойственный концентрированной томатной массе, без горечи, пригара и других посторонних привкуса и запаха.
Упаковка: стеклянная банка от 500гр до 1 кг.
</t>
  </si>
  <si>
    <t>ГОСТ Р 54678-2011</t>
  </si>
  <si>
    <t>ГОСТ 28502 -90</t>
  </si>
  <si>
    <t>ГОСТ Р 51934-2002</t>
  </si>
  <si>
    <t xml:space="preserve">восстановленный сок, произведенный из концентрированного сока или концентрированного сока и сока прямого отжима и питьевой воды, не обогащённый физиологическими функциональными пищевыми компонентами, в ассортименте
Упаковка: стеклянная банка  до 3000 куб. см.
</t>
  </si>
  <si>
    <t>В соответствии с требованиями ФЗ от 27.10.2008 № 178-ФЗ «Технический регламент на соковую продукцию из фруктов и овощей»</t>
  </si>
  <si>
    <t>ГОСТ 28501-90</t>
  </si>
  <si>
    <t>ГОСТ 51926-2002</t>
  </si>
  <si>
    <t>ГОСТ 6882-88</t>
  </si>
  <si>
    <t xml:space="preserve">Консервированная, сорт 1. Зерна целые, правильно срезанные, с одинаковой глубиной срезки, без рваных зерен и зерен с тканью початка, без кусочков стержней и початков, частиц лиственного покрова и  шелковистых нитей. Цвет зерен белый, золотистый или желтый без наличия зерен более темного цвета, однородные в одной упаковке. Вкус и запах свойственный вареной сахарной кукурузе в стадии молочной зрелости, без посторонних привкуса и запаха. Консистенция мягкая, однородная, без чрезмерной плотности
Упаковка: металлическая лакированная банка до 500 гр.
</t>
  </si>
  <si>
    <t>ГОСТ Р 53958-2010</t>
  </si>
  <si>
    <t>Марка МТ. Вкус и запах – чистые, с привкусом и запахом введенных пищевкусовых и ароматических добавок.  Посторонние привкусы и запахи  не допускаются. Консистенция пластичная, плотная, однородная. Поверхность среза блестящая или слабоблестящая, сухая на вид. Цвет - от  светло-желтого до желтого, однородный по всей массе. Расфасовка - брусок  по 250 гр завернутый  в пергамент или кашированную фольгу, маркированную в соответствии с ГОСТ Р 51074-2003.</t>
  </si>
  <si>
    <t>ГОСТ Р 52178-2003</t>
  </si>
  <si>
    <t>Рафинированное дезодорированное, вымороженное выработано из семян подсолнуха. Высший сорт. Без запаха, прозрачное, без осадка, без постороннего привкуса. Упаковано в п/бут от 1 до 5 л. Фасовка в потребительскую тару, маркированную в соответствии с ГОСТ Р 51074-2003.</t>
  </si>
  <si>
    <t>ГОСТ 52465-2005</t>
  </si>
  <si>
    <t>Сахар-песок. Белый сыпучий. Сладкий, без посторонних привкуса и запаха, как в сухом сахаре, так и в его водном растворе.  Фасовка в потребительскую тару, маркированную в соответствии с ГОСТ Р 51074-2003.</t>
  </si>
  <si>
    <t>ГОСТ 21-94</t>
  </si>
  <si>
    <t>В ассортименте.  Группа А из муки высшего сорта. Цвет соответствующий сорту муки. Форма соответствует типу изделий.  Вкус и запах свойственный данному типу изделий, без постороннего  вкуса и запаха.  Фасовка в потребительскую тару, маркированную в соответствии с ГОСТ Р 51074-2003.</t>
  </si>
  <si>
    <t>ГОСТ Р 51865-2010</t>
  </si>
  <si>
    <t>Крупный (листовой), упакован в картонную коробку, пачка до 0,1 кг.</t>
  </si>
  <si>
    <t>ГОСТ 1938-90</t>
  </si>
  <si>
    <t xml:space="preserve">ГОСТ Р 51574-2000
Сан ПиН 2.3.2.1078-2001 гигиенические требования безопасности и пищевой ценности продуктов.
</t>
  </si>
  <si>
    <t>ГОСТ 6477-88</t>
  </si>
  <si>
    <t>ГОСТ 18488-2000</t>
  </si>
  <si>
    <t>С натуральным кофе без цикория. Порошкооб-разный, наличие комков не допускается. Цвет коричневый, разной степени интенсивности. Вкус и аромат без посторонних привкуса и за-паха. Расфасовка в пачки  или  пакеты из поли-мерных материалов массой нетто не более 200г</t>
  </si>
  <si>
    <t>Напиток кофейный</t>
  </si>
  <si>
    <t>ГОСТ 50364-92</t>
  </si>
  <si>
    <t xml:space="preserve">ГОСТ Р 52121-2003              </t>
  </si>
  <si>
    <t>ГОСТ 6441-96</t>
  </si>
  <si>
    <t>ГОСТ 6442-89</t>
  </si>
  <si>
    <t>ОКПД и периодичность поставки</t>
  </si>
  <si>
    <t>Технические характеристики</t>
  </si>
  <si>
    <t>Ед.измерения</t>
  </si>
  <si>
    <t>кг</t>
  </si>
  <si>
    <t>Мясо говядина, полутуши</t>
  </si>
  <si>
    <t>л</t>
  </si>
  <si>
    <t>шт</t>
  </si>
  <si>
    <t>Соответствие ГОСТ</t>
  </si>
  <si>
    <t>Птицефабрика Верхневолжская Исх № б/н от 27.03.2014</t>
  </si>
  <si>
    <t>ООО "Позитив" исх.№ б/н от 25.03.2014</t>
  </si>
  <si>
    <t>ОАО "Кимрский хлебокомбинат" Исх. № б/н от 24.03.2014</t>
  </si>
  <si>
    <t>ОАО "Торжокский хлебозавод" Исх. № 137 от 21.03.2014</t>
  </si>
  <si>
    <t>ООО "Продресурсы" Исх № 01-14 от 19.03.2014</t>
  </si>
  <si>
    <t>ОАО "Волжский пекарь" исх №1038 от 19.03.2014</t>
  </si>
  <si>
    <t>ООО "Ржевхлеб" исх.№ 17 от 20.03.2014</t>
  </si>
  <si>
    <t>ООО "Лихославльский МСЗ"</t>
  </si>
  <si>
    <t>ЗАО "Хлеб" Исх. № б/н от 19.03.2014</t>
  </si>
  <si>
    <t>ЗАО ТМК "Тверца" Исх. № б/н от 24.03.2014</t>
  </si>
  <si>
    <t>ООО "Удомельский хлебокомбинат"</t>
  </si>
  <si>
    <t>ОАО "Тверьпродторг" Исх. 01/05 от 11.03.14</t>
  </si>
  <si>
    <t>Кол-во источников</t>
  </si>
  <si>
    <t>к-т вариации</t>
  </si>
  <si>
    <t>Расчет НМЦ</t>
  </si>
  <si>
    <t>ИП Константинов А.А. исх № б/н от 07.03.2014</t>
  </si>
  <si>
    <t xml:space="preserve">Наименование предмета контракта </t>
  </si>
  <si>
    <t>"УТВЕРЖДАЮ"</t>
  </si>
  <si>
    <t>Предложения по начальным (максимальным) ценам на продовольственные товары на 2 квартал 2014 года *</t>
  </si>
  <si>
    <t>Председатель Межведомственной комиссии при Правительстве Тверской области по мониторингу цен при размещении государственного заказа                                                                  ________________________ И.В. Козин                                                       "____"  _________________ 2014</t>
  </si>
  <si>
    <t>*- указанные цены не используются для проведения закупок в случаях, если поставка продуктов питания осуществляется для детей и подростков в возрасте от 0 до 18 лет и регулируется иными нормативными документами</t>
  </si>
  <si>
    <t>Помидоры**</t>
  </si>
  <si>
    <t>Огурцы**</t>
  </si>
  <si>
    <t>** - цены на указанные продукты питания предлагается использовать в период с 01 апреля до 20 мая 2014 года, далее начальную (максимальнцю) цену определять исходя из актуальных сезонных коммерческих предложений</t>
  </si>
  <si>
    <t xml:space="preserve">Хлеб дарницкий из смеси муки ржаной обдирной и пшеничной первого  сорта, пропеченный, без комочков и следов непромеса, без постороннего привкуса и запаха. Отсутствуют посторонние включения, хруст от минеральных примесей, признаки болезней и плесени.
Герметичная упаковка. </t>
  </si>
  <si>
    <t xml:space="preserve">Батон нарезной, вырабатываемый из пшеничной муки высшего сорта, с добавлением сахара, жира, молока и другого сырья, без комочков и следов непромеса, без постороннего привкуса и запаха. Отсутствуют посторонние включения, хруст от минеральных примесей, признаки  болезней и плесени. Герметичная упаковка. </t>
  </si>
  <si>
    <t xml:space="preserve">Заварные. Изготовлены из муки высшего сорта. Форма, поверхность, цвет, вкус и запах свойственные данному наименованию изделия с учетом вкусовых добавок, без постороннего вкуса и запаха. Изделие в изломе пропеченное, без следов непромеса, с равномерной пористостью. 
Развес. Упаковка картонная коробка  массой до 5 кг. </t>
  </si>
  <si>
    <t xml:space="preserve">Вкус и запах: свойственные данному виду изделия, без постороннего привкуса и запаха. Поверхность с четким рисунком, края с ровным обрезом без подтеков. Вафли имеют одинаковый размер и правильную форму. Начинка в вафлях не  выступает за края. Начинка однородной консистенции, без крупинок и комочков (кроме зерен от ягод при добавлнении в начинку фруктово-ягодных припасов, варенья), распределена равномерно.  Вафельный лист плотно соприкасается с начинкой.  Упаковка:  коробки - массой нетто до 1500 г. </t>
  </si>
  <si>
    <t>Форма правильная, соответствующая  наименованию печенья, без вмятин. Края печенья ровные или  фигурные. Поверхность гладкая с четким рисунком на лицевой стороне, не подгорелая, без вкраплений крошек. Цвет равномерный. Вкус и запах свойственные  наименованию печенья, без посторонних запаха и привкуса. Развес. Упаковка: картонные гофрированные коробки  до 5 кг</t>
  </si>
  <si>
    <t>Баранки вырабатываются из хлебопекарной муки высшего сорта. Поверхность глянцевая, без вздутий и загрязнений. Цвет от светло-желтого до темно-коричневого, без подгорелости. Разрыхленные, пропеченные, без признаков непромеса. Вкус и запах  свойственный данному виду изделий, без постороннего привкуса и запаха. Герметичная упаковка до 1 кг.</t>
  </si>
  <si>
    <t>Отборный. Луковицы вызревшие, твердые, здоровые, чистые, целые, непроросшие, без повреждений сельскохозяйственными вредителями по форме и окраске типичные для ботанического сорта, с сухими кроющими чешуями. Без постороннего запаха и вкуса. Размер луковиц по наибольшему поперечному диаметру от 40 мм. Отсутствуют  отпавшие зубки в луковицах.  
Развес. Упаковка: сетка из полиэтиленовой нити.  Вес до 0,5  кг.</t>
  </si>
  <si>
    <t>Первого класса. Плоды свежие, целые, чистые, здоровые, плотные, типичной для ботанического сорта формы, с плодоножкой и без плодоножки, не поврежденные сельскохозяйственными вредителями, неперезрелые, без механических повреждений и солнечных ожогов, без излишней внешней влажности. Вкус, запах и цвет, свойственные сорту томатов, без постороннего запаха и вкуса. 
Томаты упакованы способом, обеспечивающим их надлежащую сохранность. Томаты в каждой упаковочной единице однородны по качеству и размеру.</t>
  </si>
  <si>
    <t>Высшего сорта. Плоды целые  здоровые, чистые, свежие, без механических повреждений, без излишней внешней влажности.  С типичной для ботанического сорта формы и окраски. Мякоть плотная, с недоразвитыми, водянистыми некожистыми семенами, без внутренних пустот. Вкус и запах свойственные  ботаническому сорту, без постороннего запаха и привкуса.  Отсутствуют сельскохозяйственые вредители, а также огурцы, поврежденные сельскохозяйственными вредителями и пораженные болезнями. Отсутствует  сорная примесь. Отсутствуют огурцы с грубыми кожистыми семенами, гнилые, увядшие, желтые, подмороженные, запаренные, с вырванной плодоножкой. Содержимое каждой упаковки  однородно и состоит из огурцов одних ботанического и товарного сортов, происхожния и размера. Видимая часть упаковки соответствует содержимому всей упаковки.</t>
  </si>
  <si>
    <t>Категория первая.  Полутуши не тощие, замороженные не  более одного раза. Туши  разделены на полутуши по позвоночному столбу, без оставления целых тел позвонков и без их дробления. Спиной мозг  удален. Мясо  свежее, без постороннего запаха. Без остатков внутренних органов, спинного мозга, шкуры, сгустков крови, бахромок мышечной и жировой ткани, загрязнений, кровоподтеков и подбитостей. Без льда и снега. Развес. Тара  чистая, сухая, без постороннего запаха.</t>
  </si>
  <si>
    <t xml:space="preserve">Блоки из говяжьей печени. Тип блока I. В каждом блоке находятся субпродукты одной группы и одного наименования. Блоки монолитные, поверхность блоков твердая, цвет- свойственный печени в замороженном состоянии. Температура в толще блоков до минус 12 С. Лед и снег отсутствуют в замороженных блоках и на их поверхности. Печень получена при убое здоровых животных в промышленных условиях. Продукт имеет  положительную ветеринарно-санитарную экспертизу и соответствует нормативным правовым актам РФ.
Тара, упаковочные материалы и скрепляющие средства разрешены к применению в пищевой промышленности и соответствуют требованиям и документам, в соответствии с которыми они изготовлены, и обеспечивуют сохранность и товарный вид субпродуктов при транспортировании и хранении в течение всего срока годности. Масса нетто одной упаковочной единицы- до  20 кг.
В каждую единицу транспортной тары упаковывают печень одного срока годности, одной даты выпуска и оформленную одним удостоверением качества и безопасности. </t>
  </si>
  <si>
    <t>Блоки из говяжьих сердец. Тип блока I. В каждом блоке находятся субпродукты одной группы и одного наименования. Блокимонолитные, поверхность блоков твердая, цвет- свойственный сердцу в замороженном состоянии. Температура в толще блоков до  минус 12 С. В замороженных блоках и на их поверхности отсутствует  лед и снег. Сердце получено при убое здоровых животных в промышленных условиях. Продукт имеет положительную ветеринарно-санитарную экспертизу и соответствует нормативным правовым актам РФ.
Тара, упаковочные материалы и скрепляющие средства разрешены к применению в пищевой промышленности и соответствуют требованиям и документам, в соответствии с которыми они изготовлены, и обеспечивуют сохранность и товарный вид субпродуктов при транспортировании и хранении в течение всего срока годности. Масса нетто одной упаковочной единицы- до 20 кг.
В каждую единицу транспортной тары упаковывают сердце одного срока годности, одной даты выпуска и оформленную одним удостоверением качества и безопасности.</t>
  </si>
  <si>
    <t xml:space="preserve">Сорт первый. Батончики с чистой сухой поверхностью, нежной, сочной консистенции. Цвет и вид фарша на разрезе    розовый или светло-розовый однородный, равномерно перемешан.Запах и вкус свойственный   данному виду продукта с ароматом  пряностей, в меру соленый.
Упаковка:  под вакуумом или в модифицированной газовой среде на специальном оборудовании в пакеты из прозрачных пленочных материалов.
</t>
  </si>
  <si>
    <t xml:space="preserve">Сорт первый. Батончики с чистой сухой поверхностью, упругой, сочной консистенции. Цвет и вид фарша на разрезе розовый или светло-розовый однородный, равномерно перемешан.  Запах и вкус свойственный   данному виду продукта с ароматом  пряностей, в меру соленый.
Упаковка:  под вакуумом или в модифицированной газовой среде на специальном оборудовании в пакеты из прозрачных пленочных материалов.
</t>
  </si>
  <si>
    <t xml:space="preserve">Говядина тушеная. Сорт высший. Запах и вкус, свойственный тушеной говядине с пряностями, без постороннего запаха и привкуса. Мясо кусочками, сочное, непереваренное; без грубой соединительной ткани, крупных кровеносных сосудов и лимфатических узлов, в бульоне. Массовая доля мяса и жира от  58%. Консервы  герметически укупорены и стерилизованы.
Упаковка: металлические банки. Вес до 525 г.
</t>
  </si>
  <si>
    <t xml:space="preserve">Свинина тушеная. Сорт высший. Запах и вкус, свойственный тушеному мясу с пряностями, без постороннего запаха и привкуса. Мясо кусочками, сочное, непереваренное; без грубой соединительной ткани, крупных кровеносных сосудов и лимфатических узлов, в бульоне. Массовая доля мяса и жираот 59%.  Консервы герметически укупорены и стерилизованы.
Упаковка: металлические банки. Вес  не более 525 г.
</t>
  </si>
  <si>
    <t>Рыба разделана, уложена в банки, герметично укупорена и стерилизована при температуре выше 1000С. Вкус и запах приятый, свойственный консервам данного вида, без постороннего вкуса и запаха. Куски рыбы целые, при выкладывании из банки не распадаются. Без посторонних примесей.
Упаковка: металлические банки вместимостью до 353 см3.</t>
  </si>
  <si>
    <t xml:space="preserve">Рыба разделана, уложена в банки, герметично укупорена и стерилизована при температуре выше 1000С. Вкус и запах приятый, свойственный консервам данного вида, без постороннего вкуса и запаха. Куски рыбы целые, при выкладывании из банки не распадаются. Без посторонних примесей.
Упаковка: металлические банки вместимостью до 353 см3.
</t>
  </si>
  <si>
    <t xml:space="preserve">Рыба  разделана, уложена в банки, герметично укупорена и стерилизована при температуре выше 1000С. Вкус и запах приятый, свойственный консервам данного вида, без постороннего вкуса и запаха. Куски рыбы целые, при выкладывании из банки не распадаются. Без посторонних примесей.
Упаковка: металлические банки вместимостью до353 см3.
</t>
  </si>
  <si>
    <t xml:space="preserve">Сельдь соленная, слабой соли, неразделанная, 1 сорт. Поверхность  чистая, без чешуи. По цвету соответствовать данному виду рыбы. Рыба без наружных повреждений. Нежная, сочная, без признаков окислившего жира. Без посторонних привкусов и запахов. 
Упаковка: ведра из полимерных материалов вместимостью до 20 дм3.
</t>
  </si>
  <si>
    <t xml:space="preserve">выработано по  ГОСТ
Р 52090-2003, до 01.05.20104 в соответствии с требованиями ФЗ №88 «Технический регламент на молоко и молочную продукцию», с 01.05.2014 в соответствии с техническимм регламентом  Таможенного союза 
ТР ТС 033/2013
"О безопасности молока и молочной продукции"
</t>
  </si>
  <si>
    <t>выработано по  ГОСТ
Р 52090-2003,  до 01.05.20104 в соответствии с требованиями ФЗ №88 «Технический регламент на молоко и молочную продукцию», с 01.05.2014 в соответствии с техническимм регламентом  Таможенного союза 
ТР ТС 033/2013
"О безопасности молока и молочной продукции"</t>
  </si>
  <si>
    <t>выработано по  ГОСТ
Р 52093-2003,  до 01.05.20104 в соответствии с требованиями ФЗ №88 «Технический регламент на молоко и молочную продукцию», с 01.05.2014 в соответствии с техническимм регламентом  Таможенного союза 
ТР ТС 033/2013
"О безопасности молока и молочной продукции"</t>
  </si>
  <si>
    <t>Выработано ГОСТ 51331-99  до 01.05.20104 в соответствии с требованиями ФЗ №88 «Технический регламент на молоко и молочную продукцию», с 01.05.2014 в соответствии с техническимм регламентом  Таможенного союза 
ТР ТС 033/2013
"О безопасности молока и молочной продукции"</t>
  </si>
  <si>
    <t>выработан  по ГОСТ Р 52096-2003  до 01.05.20104 в соответствии с требованиями ФЗ №88 «Технический регламент на молоко и молочную продукцию», с 01.05.2014 в соответствии с техническимм регламентом  Таможенного союза 
ТР ТС 033/2013
"О безопасности молока и молочной продукции"</t>
  </si>
  <si>
    <t>выработано по ГОСТ  52969-2008, до 01.05.20104 в соответствии с требованиями ФЗ №88 «Технический регламент на молоко и молочную продукцию», с 01.05.2014 в соответствии с техническимм регламентом  Таможенного союза 
ТР ТС 033/2013
"О безопасности молока и молочной продукции"</t>
  </si>
  <si>
    <t>выработан по ГОСТ 52686-2006,  до 01.05.20104 в соответствии с требованиями ФЗ №88 «Технический регламент на молоко и молочную продукцию», с 01.05.2014 в соответствии с техническимм регламентом  Таможенного союза 
ТР ТС 033/2013
"О безопасности молока и молочной продукции"</t>
  </si>
  <si>
    <t>Выработано по ГОСТ 2903-78  до 01.05.20104 в соответствии с требованиями ФЗ №88 «Технический регламент на молоко и молочную продукцию», с 01.05.2014 в соответствии с техническимм регламентом  Таможенного союза 
ТР ТС 033/2013
"О безопасности молока и молочной продукции"</t>
  </si>
  <si>
    <t>Пастеризованное нормализованное, без добавок, жирность 3,2%, упаковка п/э пакет, фас. по 1 л. Срок годности 5 суток  срок реализации не менее 4 суток с момента доставки товара.</t>
  </si>
  <si>
    <t>Цельное, пастеризованное,  коровье, натуральное, жирность не менее 2,5%; вкус и запах чистые, без посторонних привкусов и запахов; консистенция однородная без осадков; цвет белый. Упаковано в  полиэтиленовые пакеты вместимостью до 1 литра</t>
  </si>
  <si>
    <t>Рис шлифованный, круглозерный, 1 сорт. Цвет белый с различными оттенками, запах свойственный рисовой крупе без посторонних запахов, не затхлый, не плесневой.  Фасовка в потребительскую тару, маркированную в соответствии с ГОСТ Р 51074-2003. Вес до  1 кг., пакет</t>
  </si>
  <si>
    <t>Ядрица 1 сорт.  Целые и надколотые ядра гречихи, без амбарных вредителей, примесей, без затхлого, плесневелого запаха. Фасовка в потребительскую тару, маркированную в соответствии с ГОСТ Р 51074-2003.Вес до  1 кг., пакет</t>
  </si>
  <si>
    <t>1  сорт. Цвет желтый разных оттенков. Без запаха плесени, затхлости и других посторонних запахов. Фасовка в потребительскую тару, маркированную в соответствии с ГОСТ Р 51074-2003.Вес до  1 кг., пакет</t>
  </si>
  <si>
    <t xml:space="preserve">Марка М - преобладает непрозрачная мучнистая крупка ровного белого или кремового цвета, без запахов плесени, затхлости и других посторонних запахов.
Фасовка в потребительскую тару, маркированную в соответствии с ГОСТ Р 51074-2003. Вес до 1 кг., пакет
</t>
  </si>
  <si>
    <t>Крупа ячневая №1. Цвет белый с желтоватым, иногда зеленоватым оттенком. Вкус свойственный  нормальной ячменной крупе, без посторонних привкусов, не кислый, не горький. Запах свойственный нормальной ячменной крупе, без затхлости, плесени и других посторонних запахов.  Фасовка в потребительскую тару, маркированную в соответствии с ГОСТ Р 51074-2003.Вес до  1 кг., пакет</t>
  </si>
  <si>
    <t>Крупа перловая №1. Цвет белый с желтоватым, иногда зеленоватым оттенком. Вкус свойственный  нормальной ячменной крупе, без посторонних привкусов, не кислый, не горький. Запах свойственный нормальной ячменной крупе, без затхлости, плесени и других посторонних запахов. Фасовка в потребительскую тару, маркированную в соответствии с ГОСТ Р 51074-2003. Вес до 1 кг., пакет</t>
  </si>
  <si>
    <t>Хлопья овсяные («Геркулес»), без привкуса горечи и посторонних привкусов. Запах свойственный овсяной крупе без плесневелого, затхлого и других посторонних запахов. Цвет белый с оттенками от кремового до желтого. Фасовка в потребительскую тару, маркированную в соответствии с ГОСТ Р 51074-2003. Вес до  1 кг. пачка</t>
  </si>
  <si>
    <t>Белая, тип овальная, без запаха плесени, затхлости и других посторонних запахов. Фасовка в потребительскую тару, маркированную в соответствии с ГОСТ Р 51074-2003. Вес до  1 кг. Пачка</t>
  </si>
  <si>
    <t>Горох, колотый, шлифованный,1 сорт, без запаха плесени, затхлости и других посторонних запахов. Без амбарных вредителей, примесей. Фасовка в потребительскую тару, маркированную в соответствии с ГОСТ Р 51074-2003.Весдо  1 кг., пакет</t>
  </si>
  <si>
    <t>Мука пшеничная хлебопекарная высшего сорта. Внешний вид: цвет белый или белый с кремовым оттенком . Без запаха плесени, затхлости и других посторонних запахов. Фасовка в потребительскую тару, маркированную в соответствии с ГОСТ Р 51074-2003. Вес до 2 кг., пакет</t>
  </si>
  <si>
    <t xml:space="preserve"> Икра кабачковая. Однородная измельченная масса, с видимыми включениями и пряностей, без грубых  семян и овощей. Вкус и запах свойственные икре из кабачков, без вкуса прогорклого масла и посторонних вкуса и запаха. Цвет от желтого до светло – коричневого.Упаковка - : металлическая лакированная банка до 720 гр.</t>
  </si>
  <si>
    <t xml:space="preserve">смесь из сушеных фруктов (сухой компот)  1 сорт. Цвет сушеных плодов соответствует виду, поверхность  чистая, без пятен. Вкус и запах натуральный, свойственный сушеным плодам, без посторонних привкусов и запахов. Отсутствуют признаки спиртового брожения и плесени,  видимой не вооруженным глазом.
Фасовка: полиэтиленовые пакеты до 10 кг.
</t>
  </si>
  <si>
    <t xml:space="preserve">Фруктовое, в ассортименте (абрикосовое, яблочное, земляничное). Сорт 1. Однородная протертая масса, без семян, семенных гнезд, косточек и непротертых кусочков кожицы.  Вкус кисловато-сладкий, запах - свойственный пюре, из которого изготовлено повидло. Посторонние вкус и запах отсутствуют. Консистенция: густая мажущая масса.
Упаковка: стеклянная банка до 500 гр.
</t>
  </si>
  <si>
    <t xml:space="preserve">Светлый, сорт 1. Масса ягод сушеного винограда одного вида, сыпучая, без комкования. Ягоды  после заводской обработки без плодоножек. Вкус и запах свойственные сушеному винограду, вкус сладкий или сладко-кислый. Посторонний привкус и запах отсутствуют. Цвет от светло-зеленого до коричневого с бурым оттенком.
Фасовка: картонная коробка до 10 кг.
</t>
  </si>
  <si>
    <t xml:space="preserve">Сорт 1. Целые приплюснутые плоды с выдавленной косточкой, с не поврежденной кожицей, не слипающиеся при сжатии. Вкус и цвет  свойственные фруктам данного вида. Посторонний вкус и запах отсутствуют. Цвет свойственный фруктам данного вида, поверхность  чистая, без пятен.
Фасовка: картонная коробка до 10 кг.
</t>
  </si>
  <si>
    <t xml:space="preserve">Сорт 1. Целые приплюснутые плоды с выдавленной косточкой, с не поврежденной кожицей, не слипающиеся при сжатии. Вкус и цвет  свойственные фруктам данного вида. Посторонний вкус и запахотсутсвуют. Цвет свойственный фруктам данного вида, поверхность  чистая, без пятен.
Фасовка: картонная коробка до 10 кг.
</t>
  </si>
  <si>
    <r>
      <t xml:space="preserve">Внешний вид: кристаллический сыпучий продукт. Отсутствуют посторонние механические примеси, не связанные с происхождением и способом производства соли. Вкус соленый, возможен слабый запах йода. Цвет белый, попускается наличие темных частиц. </t>
    </r>
    <r>
      <rPr>
        <sz val="10"/>
        <color indexed="10"/>
        <rFont val="Times New Roman"/>
        <family val="1"/>
      </rPr>
      <t>Срок годности 12 месяцев.</t>
    </r>
    <r>
      <rPr>
        <sz val="10"/>
        <rFont val="Times New Roman"/>
        <family val="1"/>
      </rPr>
      <t>Упаковка в бумажные пачки, весом 1000 гр.</t>
    </r>
  </si>
  <si>
    <t>Консистенция - мягкая, легко поддающаяся разламыванию, поверхность -без грубого затвердения. Без посторонних примесей</t>
  </si>
  <si>
    <t>Вкус фруктово-ягодный без подгорелого привкуса. Цвет -свойственный данному наименованию карамели. Поверхность сухая, без трещин и следов начинки на поверхности. Карамель завернута в этикетку с художественным оформлением. Фасовка в гофрированные картонные коробки, массой нетто до 18 кг., или пакеты из полимера массой нетто до 3 кг. Срок хранения со дня выработки - 6 мес</t>
  </si>
  <si>
    <r>
      <t xml:space="preserve">Кисель сухой со вкусом клубники клюквы лесной ягоды. Допускается наличие комочков и твердых частиц при перемешивание. Упаковка в соответствии с ГОСТ  24508-80.вес до 250гр. </t>
    </r>
    <r>
      <rPr>
        <sz val="10"/>
        <color indexed="10"/>
        <rFont val="Times New Roman"/>
        <family val="1"/>
      </rPr>
      <t>Срок годности  6 мес.</t>
    </r>
  </si>
  <si>
    <t>Столовое, 1 категории.  Скорлупа чистая, без пятен крови и помета, не поврежденная. Желток прочный, белок плотный, светлый, прозрачный. Содержимое яйца не имеет посторонних запахов гнилости, тухлости. Каждое яйцо  имеет четкую, легко читаемую маркировку средствами, разрешенными уполномоченными органами  в установленном порядке для контакта с пищевыми продуктами. Упаковка: тара, упаковочные материалы (бугорчатые прокладки) обеспечивают сохранность и целостность скорлупы.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</si>
</sst>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mmm/yyyy"/>
    <numFmt numFmtId="172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0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0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10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10" fontId="8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 vertical="top" wrapText="1"/>
    </xf>
    <xf numFmtId="4" fontId="45" fillId="0" borderId="0" xfId="0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center" wrapText="1"/>
    </xf>
    <xf numFmtId="4" fontId="45" fillId="0" borderId="0" xfId="0" applyNumberFormat="1" applyFont="1" applyFill="1" applyAlignment="1">
      <alignment horizontal="center" vertical="top" wrapText="1"/>
    </xf>
    <xf numFmtId="4" fontId="46" fillId="0" borderId="0" xfId="0" applyNumberFormat="1" applyFont="1" applyFill="1" applyAlignment="1">
      <alignment horizontal="center"/>
    </xf>
    <xf numFmtId="0" fontId="47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7" fillId="0" borderId="0" xfId="0" applyFont="1" applyAlignment="1">
      <alignment vertical="top" wrapText="1"/>
    </xf>
    <xf numFmtId="0" fontId="45" fillId="0" borderId="0" xfId="0" applyFont="1" applyAlignment="1">
      <alignment horizontal="center"/>
    </xf>
    <xf numFmtId="0" fontId="0" fillId="0" borderId="0" xfId="0" applyAlignment="1">
      <alignment/>
    </xf>
    <xf numFmtId="4" fontId="45" fillId="0" borderId="0" xfId="0" applyNumberFormat="1" applyFont="1" applyFill="1" applyAlignment="1">
      <alignment horizontal="center" wrapText="1"/>
    </xf>
    <xf numFmtId="4" fontId="45" fillId="0" borderId="0" xfId="0" applyNumberFormat="1" applyFont="1" applyFill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tabSelected="1" zoomScale="90" zoomScaleNormal="90" zoomScalePageLayoutView="0" workbookViewId="0" topLeftCell="A1">
      <selection activeCell="E108" sqref="E108"/>
    </sheetView>
  </sheetViews>
  <sheetFormatPr defaultColWidth="9.140625" defaultRowHeight="15"/>
  <cols>
    <col min="1" max="1" width="24.421875" style="10" customWidth="1"/>
    <col min="2" max="2" width="16.421875" style="10" customWidth="1"/>
    <col min="3" max="3" width="12.00390625" style="10" customWidth="1"/>
    <col min="4" max="4" width="19.7109375" style="10" customWidth="1"/>
    <col min="5" max="5" width="88.00390625" style="10" customWidth="1"/>
    <col min="6" max="8" width="16.00390625" style="51" customWidth="1"/>
    <col min="9" max="10" width="15.00390625" style="51" customWidth="1"/>
    <col min="11" max="11" width="15.28125" style="51" customWidth="1"/>
    <col min="12" max="12" width="14.7109375" style="51" customWidth="1"/>
    <col min="13" max="13" width="15.00390625" style="51" customWidth="1"/>
    <col min="14" max="14" width="16.00390625" style="51" customWidth="1"/>
    <col min="15" max="15" width="21.57421875" style="51" hidden="1" customWidth="1"/>
    <col min="16" max="16" width="15.28125" style="51" customWidth="1"/>
    <col min="17" max="17" width="16.57421875" style="51" customWidth="1"/>
    <col min="18" max="18" width="15.7109375" style="14" hidden="1" customWidth="1"/>
    <col min="19" max="19" width="15.7109375" style="14" customWidth="1"/>
    <col min="20" max="20" width="9.140625" style="14" customWidth="1"/>
    <col min="21" max="21" width="9.140625" style="10" customWidth="1"/>
    <col min="22" max="16384" width="9.140625" style="14" customWidth="1"/>
  </cols>
  <sheetData>
    <row r="1" spans="1:21" s="53" customFormat="1" ht="37.5" customHeight="1">
      <c r="A1" s="52"/>
      <c r="E1" s="54"/>
      <c r="G1" s="55"/>
      <c r="J1" s="56"/>
      <c r="K1" s="56"/>
      <c r="L1" s="56"/>
      <c r="P1" s="66" t="s">
        <v>301</v>
      </c>
      <c r="Q1" s="66"/>
      <c r="R1" s="66"/>
      <c r="S1" s="66"/>
      <c r="T1" s="66"/>
      <c r="U1" s="66"/>
    </row>
    <row r="2" spans="1:21" s="53" customFormat="1" ht="85.5" customHeight="1">
      <c r="A2" s="52"/>
      <c r="E2" s="54"/>
      <c r="G2" s="55"/>
      <c r="J2" s="57"/>
      <c r="K2" s="57"/>
      <c r="L2" s="57"/>
      <c r="P2" s="67" t="s">
        <v>303</v>
      </c>
      <c r="Q2" s="67"/>
      <c r="R2" s="67"/>
      <c r="S2" s="67"/>
      <c r="T2" s="67"/>
      <c r="U2" s="67"/>
    </row>
    <row r="3" spans="1:12" s="53" customFormat="1" ht="15.75">
      <c r="A3" s="52"/>
      <c r="E3" s="54"/>
      <c r="G3" s="55"/>
      <c r="H3" s="55"/>
      <c r="I3" s="55"/>
      <c r="J3" s="55"/>
      <c r="K3" s="55"/>
      <c r="L3" s="58"/>
    </row>
    <row r="4" spans="1:21" s="53" customFormat="1" ht="15.75">
      <c r="A4" s="64" t="s">
        <v>302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5"/>
      <c r="O4" s="65"/>
      <c r="P4" s="65"/>
      <c r="Q4" s="65"/>
      <c r="R4" s="65"/>
      <c r="S4" s="65"/>
      <c r="T4" s="65"/>
      <c r="U4" s="65"/>
    </row>
    <row r="6" spans="1:21" s="24" customFormat="1" ht="63.75">
      <c r="A6" s="1" t="s">
        <v>300</v>
      </c>
      <c r="B6" s="1" t="s">
        <v>276</v>
      </c>
      <c r="C6" s="1" t="s">
        <v>278</v>
      </c>
      <c r="D6" s="1" t="s">
        <v>283</v>
      </c>
      <c r="E6" s="1" t="s">
        <v>277</v>
      </c>
      <c r="F6" s="13" t="s">
        <v>284</v>
      </c>
      <c r="G6" s="13" t="s">
        <v>295</v>
      </c>
      <c r="H6" s="13" t="s">
        <v>288</v>
      </c>
      <c r="I6" s="13" t="s">
        <v>285</v>
      </c>
      <c r="J6" s="13" t="s">
        <v>299</v>
      </c>
      <c r="K6" s="13" t="s">
        <v>286</v>
      </c>
      <c r="L6" s="13" t="s">
        <v>287</v>
      </c>
      <c r="M6" s="13" t="s">
        <v>289</v>
      </c>
      <c r="N6" s="13" t="s">
        <v>290</v>
      </c>
      <c r="O6" s="13" t="s">
        <v>291</v>
      </c>
      <c r="P6" s="13" t="s">
        <v>292</v>
      </c>
      <c r="Q6" s="13" t="s">
        <v>293</v>
      </c>
      <c r="R6" s="13" t="s">
        <v>294</v>
      </c>
      <c r="S6" s="13" t="s">
        <v>296</v>
      </c>
      <c r="T6" s="13" t="s">
        <v>297</v>
      </c>
      <c r="U6" s="1" t="s">
        <v>298</v>
      </c>
    </row>
    <row r="7" spans="1:21" s="24" customFormat="1" ht="12.75">
      <c r="A7" s="1"/>
      <c r="B7" s="1"/>
      <c r="C7" s="1"/>
      <c r="D7" s="1"/>
      <c r="E7" s="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"/>
    </row>
    <row r="8" spans="1:21" s="2" customFormat="1" ht="51">
      <c r="A8" s="17" t="s">
        <v>3</v>
      </c>
      <c r="B8" s="18" t="s">
        <v>9</v>
      </c>
      <c r="C8" s="18"/>
      <c r="D8" s="18"/>
      <c r="E8" s="1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23"/>
    </row>
    <row r="9" spans="1:21" s="2" customFormat="1" ht="51">
      <c r="A9" s="26" t="s">
        <v>23</v>
      </c>
      <c r="B9" s="12" t="s">
        <v>14</v>
      </c>
      <c r="C9" s="12" t="s">
        <v>279</v>
      </c>
      <c r="D9" s="12" t="s">
        <v>169</v>
      </c>
      <c r="E9" s="12" t="s">
        <v>308</v>
      </c>
      <c r="F9" s="11"/>
      <c r="G9" s="11">
        <v>45</v>
      </c>
      <c r="H9" s="11"/>
      <c r="I9" s="11"/>
      <c r="J9" s="11"/>
      <c r="K9" s="11">
        <v>33.38</v>
      </c>
      <c r="L9" s="11">
        <v>30.96</v>
      </c>
      <c r="M9" s="11">
        <v>43.65</v>
      </c>
      <c r="N9" s="11"/>
      <c r="O9" s="11"/>
      <c r="P9" s="11">
        <v>35</v>
      </c>
      <c r="Q9" s="11"/>
      <c r="R9" s="11"/>
      <c r="S9" s="11">
        <f aca="true" t="shared" si="0" ref="S9:S35">SUM((IF(G9&gt;0,1,0)),(IF(H9&gt;0,1,0)),(IF(I9&gt;0,1,0)),(IF(K9&gt;0,1,0)),(IF(L9&gt;0,1,0)),(IF(M9&gt;0,1,0)),(IF(N9&gt;0,1,0)),(IF(O9&gt;0,1,0)),(IF(P9&gt;0,1,0)),(IF(Q9&gt;0,1,0)),(IF(R9&gt;0,1,0)),(IF(F9&gt;0,1,0)),,(IF(J9&gt;0,1,0)))</f>
        <v>5</v>
      </c>
      <c r="T9" s="27">
        <f aca="true" t="shared" si="1" ref="T9:T14">STDEVA(F9:R9)/(SUM(F9:R9)/COUNTIF(F9:R9,"&gt;0"))</f>
        <v>0.16822597156565203</v>
      </c>
      <c r="U9" s="28">
        <f>1/S9*(SUM(F9:R9))</f>
        <v>37.598000000000006</v>
      </c>
    </row>
    <row r="10" spans="1:21" s="2" customFormat="1" ht="51">
      <c r="A10" s="26" t="s">
        <v>21</v>
      </c>
      <c r="B10" s="12" t="s">
        <v>15</v>
      </c>
      <c r="C10" s="12" t="s">
        <v>279</v>
      </c>
      <c r="D10" s="12" t="s">
        <v>168</v>
      </c>
      <c r="E10" s="12" t="s">
        <v>309</v>
      </c>
      <c r="F10" s="11"/>
      <c r="G10" s="11">
        <v>70</v>
      </c>
      <c r="H10" s="11"/>
      <c r="I10" s="11"/>
      <c r="J10" s="11"/>
      <c r="K10" s="11">
        <v>52.94</v>
      </c>
      <c r="L10" s="11">
        <v>45</v>
      </c>
      <c r="M10" s="11">
        <v>63.4</v>
      </c>
      <c r="N10" s="11">
        <v>47.25</v>
      </c>
      <c r="O10" s="11"/>
      <c r="P10" s="11">
        <v>64.25</v>
      </c>
      <c r="Q10" s="11"/>
      <c r="R10" s="11"/>
      <c r="S10" s="11">
        <f t="shared" si="0"/>
        <v>6</v>
      </c>
      <c r="T10" s="27">
        <f t="shared" si="1"/>
        <v>0.1781226303360256</v>
      </c>
      <c r="U10" s="28">
        <f aca="true" t="shared" si="2" ref="U10:U65">1/S10*(SUM(F10:R10))</f>
        <v>57.14</v>
      </c>
    </row>
    <row r="11" spans="1:21" s="2" customFormat="1" ht="51">
      <c r="A11" s="26" t="s">
        <v>22</v>
      </c>
      <c r="B11" s="12" t="s">
        <v>16</v>
      </c>
      <c r="C11" s="12" t="s">
        <v>279</v>
      </c>
      <c r="D11" s="12" t="s">
        <v>171</v>
      </c>
      <c r="E11" s="12" t="s">
        <v>310</v>
      </c>
      <c r="F11" s="11"/>
      <c r="G11" s="11">
        <v>100</v>
      </c>
      <c r="H11" s="11">
        <v>90</v>
      </c>
      <c r="I11" s="11">
        <v>100</v>
      </c>
      <c r="J11" s="11"/>
      <c r="K11" s="11">
        <v>49.79</v>
      </c>
      <c r="L11" s="11"/>
      <c r="M11" s="11">
        <v>97.46</v>
      </c>
      <c r="N11" s="11"/>
      <c r="O11" s="11"/>
      <c r="P11" s="11">
        <v>58.28</v>
      </c>
      <c r="Q11" s="11"/>
      <c r="R11" s="11"/>
      <c r="S11" s="11">
        <f t="shared" si="0"/>
        <v>6</v>
      </c>
      <c r="T11" s="27">
        <f t="shared" si="1"/>
        <v>0.27339218342974614</v>
      </c>
      <c r="U11" s="28">
        <f t="shared" si="2"/>
        <v>82.58833333333332</v>
      </c>
    </row>
    <row r="12" spans="1:21" s="2" customFormat="1" ht="76.5">
      <c r="A12" s="26" t="s">
        <v>24</v>
      </c>
      <c r="B12" s="12" t="s">
        <v>17</v>
      </c>
      <c r="C12" s="12" t="s">
        <v>279</v>
      </c>
      <c r="D12" s="12" t="s">
        <v>170</v>
      </c>
      <c r="E12" s="12" t="s">
        <v>311</v>
      </c>
      <c r="F12" s="11"/>
      <c r="G12" s="11">
        <v>110</v>
      </c>
      <c r="H12" s="11">
        <v>100</v>
      </c>
      <c r="I12" s="11">
        <v>129.67</v>
      </c>
      <c r="J12" s="11"/>
      <c r="K12" s="11">
        <v>85.22</v>
      </c>
      <c r="L12" s="11"/>
      <c r="M12" s="11"/>
      <c r="N12" s="11"/>
      <c r="O12" s="11"/>
      <c r="P12" s="11">
        <v>88.72</v>
      </c>
      <c r="Q12" s="11"/>
      <c r="R12" s="11"/>
      <c r="S12" s="11">
        <f t="shared" si="0"/>
        <v>5</v>
      </c>
      <c r="T12" s="27">
        <f t="shared" si="1"/>
        <v>0.17475292430279307</v>
      </c>
      <c r="U12" s="28">
        <f t="shared" si="2"/>
        <v>102.72200000000001</v>
      </c>
    </row>
    <row r="13" spans="1:21" s="2" customFormat="1" ht="51">
      <c r="A13" s="26" t="s">
        <v>18</v>
      </c>
      <c r="B13" s="12" t="s">
        <v>19</v>
      </c>
      <c r="C13" s="12" t="s">
        <v>279</v>
      </c>
      <c r="D13" s="12" t="s">
        <v>172</v>
      </c>
      <c r="E13" s="12" t="s">
        <v>312</v>
      </c>
      <c r="F13" s="11"/>
      <c r="G13" s="11">
        <v>100</v>
      </c>
      <c r="H13" s="11">
        <v>75</v>
      </c>
      <c r="I13" s="11">
        <v>90</v>
      </c>
      <c r="J13" s="11"/>
      <c r="K13" s="11">
        <v>83.16</v>
      </c>
      <c r="L13" s="11"/>
      <c r="M13" s="11"/>
      <c r="N13" s="11"/>
      <c r="O13" s="11"/>
      <c r="P13" s="11">
        <v>69.35</v>
      </c>
      <c r="Q13" s="11"/>
      <c r="R13" s="11"/>
      <c r="S13" s="11">
        <f t="shared" si="0"/>
        <v>5</v>
      </c>
      <c r="T13" s="27">
        <f t="shared" si="1"/>
        <v>0.14508574966061202</v>
      </c>
      <c r="U13" s="28">
        <f t="shared" si="2"/>
        <v>83.50200000000001</v>
      </c>
    </row>
    <row r="14" spans="1:21" s="2" customFormat="1" ht="51">
      <c r="A14" s="26" t="s">
        <v>25</v>
      </c>
      <c r="B14" s="12" t="s">
        <v>20</v>
      </c>
      <c r="C14" s="12" t="s">
        <v>279</v>
      </c>
      <c r="D14" s="12" t="s">
        <v>173</v>
      </c>
      <c r="E14" s="12" t="s">
        <v>313</v>
      </c>
      <c r="F14" s="11"/>
      <c r="G14" s="11">
        <v>100</v>
      </c>
      <c r="H14" s="11">
        <v>90</v>
      </c>
      <c r="I14" s="11"/>
      <c r="J14" s="11"/>
      <c r="K14" s="11">
        <v>55.78</v>
      </c>
      <c r="L14" s="11"/>
      <c r="M14" s="11">
        <v>85</v>
      </c>
      <c r="N14" s="11"/>
      <c r="O14" s="11"/>
      <c r="P14" s="11">
        <v>62.63</v>
      </c>
      <c r="Q14" s="11"/>
      <c r="R14" s="11"/>
      <c r="S14" s="11">
        <f t="shared" si="0"/>
        <v>5</v>
      </c>
      <c r="T14" s="29">
        <f t="shared" si="1"/>
        <v>0.23816452884055603</v>
      </c>
      <c r="U14" s="28">
        <f t="shared" si="2"/>
        <v>78.682</v>
      </c>
    </row>
    <row r="15" spans="1:21" s="2" customFormat="1" ht="25.5">
      <c r="A15" s="17" t="s">
        <v>182</v>
      </c>
      <c r="B15" s="15" t="s">
        <v>10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1"/>
      <c r="U15" s="32"/>
    </row>
    <row r="16" spans="1:21" s="2" customFormat="1" ht="51">
      <c r="A16" s="26" t="s">
        <v>28</v>
      </c>
      <c r="B16" s="12" t="s">
        <v>29</v>
      </c>
      <c r="C16" s="12" t="s">
        <v>279</v>
      </c>
      <c r="D16" s="12" t="s">
        <v>174</v>
      </c>
      <c r="E16" s="12" t="s">
        <v>183</v>
      </c>
      <c r="F16" s="11"/>
      <c r="G16" s="11">
        <v>35</v>
      </c>
      <c r="H16" s="11">
        <v>38</v>
      </c>
      <c r="I16" s="11">
        <v>30</v>
      </c>
      <c r="J16" s="11"/>
      <c r="K16" s="11"/>
      <c r="L16" s="11"/>
      <c r="M16" s="11"/>
      <c r="N16" s="11"/>
      <c r="O16" s="11"/>
      <c r="P16" s="11"/>
      <c r="Q16" s="11"/>
      <c r="R16" s="11"/>
      <c r="S16" s="11">
        <f t="shared" si="0"/>
        <v>3</v>
      </c>
      <c r="T16" s="27">
        <f aca="true" t="shared" si="3" ref="T16:T22">STDEVA(F16:R16)/(SUM(F16:R16)/COUNTIF(F16:R16,"&gt;0"))</f>
        <v>0.11771219080565157</v>
      </c>
      <c r="U16" s="28">
        <f t="shared" si="2"/>
        <v>34.33333333333333</v>
      </c>
    </row>
    <row r="17" spans="1:21" s="2" customFormat="1" ht="38.25">
      <c r="A17" s="26" t="s">
        <v>30</v>
      </c>
      <c r="B17" s="12" t="s">
        <v>31</v>
      </c>
      <c r="C17" s="12" t="s">
        <v>279</v>
      </c>
      <c r="D17" s="12" t="s">
        <v>175</v>
      </c>
      <c r="E17" s="12" t="s">
        <v>184</v>
      </c>
      <c r="F17" s="11"/>
      <c r="G17" s="11">
        <v>27</v>
      </c>
      <c r="H17" s="11">
        <v>38</v>
      </c>
      <c r="I17" s="11">
        <v>30</v>
      </c>
      <c r="J17" s="11"/>
      <c r="K17" s="11"/>
      <c r="L17" s="11"/>
      <c r="M17" s="11"/>
      <c r="N17" s="11"/>
      <c r="O17" s="11"/>
      <c r="P17" s="11"/>
      <c r="Q17" s="11"/>
      <c r="R17" s="11"/>
      <c r="S17" s="11">
        <f t="shared" si="0"/>
        <v>3</v>
      </c>
      <c r="T17" s="27">
        <f t="shared" si="3"/>
        <v>0.17956549588665222</v>
      </c>
      <c r="U17" s="28">
        <f t="shared" si="2"/>
        <v>31.666666666666664</v>
      </c>
    </row>
    <row r="18" spans="1:21" s="2" customFormat="1" ht="51">
      <c r="A18" s="26" t="s">
        <v>52</v>
      </c>
      <c r="B18" s="12" t="s">
        <v>32</v>
      </c>
      <c r="C18" s="12" t="s">
        <v>279</v>
      </c>
      <c r="D18" s="12" t="s">
        <v>178</v>
      </c>
      <c r="E18" s="12" t="s">
        <v>185</v>
      </c>
      <c r="F18" s="11"/>
      <c r="G18" s="11">
        <v>27</v>
      </c>
      <c r="H18" s="11">
        <v>32</v>
      </c>
      <c r="I18" s="11">
        <v>30</v>
      </c>
      <c r="J18" s="11"/>
      <c r="K18" s="11"/>
      <c r="L18" s="11"/>
      <c r="M18" s="11"/>
      <c r="N18" s="11"/>
      <c r="O18" s="11"/>
      <c r="P18" s="11"/>
      <c r="Q18" s="11"/>
      <c r="R18" s="11"/>
      <c r="S18" s="11">
        <f t="shared" si="0"/>
        <v>3</v>
      </c>
      <c r="T18" s="27">
        <f t="shared" si="3"/>
        <v>0.08482960039630004</v>
      </c>
      <c r="U18" s="28">
        <f t="shared" si="2"/>
        <v>29.666666666666664</v>
      </c>
    </row>
    <row r="19" spans="1:21" s="2" customFormat="1" ht="63.75">
      <c r="A19" s="26" t="s">
        <v>53</v>
      </c>
      <c r="B19" s="12" t="s">
        <v>33</v>
      </c>
      <c r="C19" s="12" t="s">
        <v>279</v>
      </c>
      <c r="D19" s="12" t="s">
        <v>177</v>
      </c>
      <c r="E19" s="12" t="s">
        <v>314</v>
      </c>
      <c r="F19" s="11"/>
      <c r="G19" s="11">
        <v>120</v>
      </c>
      <c r="H19" s="11">
        <v>120</v>
      </c>
      <c r="I19" s="11">
        <v>112.67</v>
      </c>
      <c r="J19" s="11"/>
      <c r="K19" s="11"/>
      <c r="L19" s="11"/>
      <c r="M19" s="11"/>
      <c r="N19" s="11"/>
      <c r="O19" s="11"/>
      <c r="P19" s="11"/>
      <c r="Q19" s="11"/>
      <c r="R19" s="11"/>
      <c r="S19" s="11">
        <f t="shared" si="0"/>
        <v>3</v>
      </c>
      <c r="T19" s="27">
        <f t="shared" si="3"/>
        <v>0.035999468113192684</v>
      </c>
      <c r="U19" s="28">
        <f t="shared" si="2"/>
        <v>117.55666666666667</v>
      </c>
    </row>
    <row r="20" spans="1:21" s="2" customFormat="1" ht="51">
      <c r="A20" s="26" t="s">
        <v>34</v>
      </c>
      <c r="B20" s="12" t="s">
        <v>35</v>
      </c>
      <c r="C20" s="12" t="s">
        <v>279</v>
      </c>
      <c r="D20" s="12" t="s">
        <v>176</v>
      </c>
      <c r="E20" s="12" t="s">
        <v>186</v>
      </c>
      <c r="F20" s="11"/>
      <c r="G20" s="11">
        <v>27</v>
      </c>
      <c r="H20" s="11">
        <v>42</v>
      </c>
      <c r="I20" s="11">
        <v>30</v>
      </c>
      <c r="J20" s="11"/>
      <c r="K20" s="11"/>
      <c r="L20" s="11"/>
      <c r="M20" s="11"/>
      <c r="N20" s="11"/>
      <c r="O20" s="11"/>
      <c r="P20" s="11"/>
      <c r="Q20" s="11"/>
      <c r="R20" s="11"/>
      <c r="S20" s="11">
        <f t="shared" si="0"/>
        <v>3</v>
      </c>
      <c r="T20" s="27">
        <f t="shared" si="3"/>
        <v>0.24052284646041733</v>
      </c>
      <c r="U20" s="28">
        <f t="shared" si="2"/>
        <v>33</v>
      </c>
    </row>
    <row r="21" spans="1:21" s="2" customFormat="1" ht="76.5">
      <c r="A21" s="26" t="s">
        <v>305</v>
      </c>
      <c r="B21" s="12" t="s">
        <v>36</v>
      </c>
      <c r="C21" s="12" t="s">
        <v>279</v>
      </c>
      <c r="D21" s="12" t="s">
        <v>179</v>
      </c>
      <c r="E21" s="12" t="s">
        <v>315</v>
      </c>
      <c r="F21" s="11"/>
      <c r="G21" s="11">
        <v>120</v>
      </c>
      <c r="H21" s="11">
        <v>120</v>
      </c>
      <c r="I21" s="11">
        <v>110</v>
      </c>
      <c r="J21" s="11"/>
      <c r="K21" s="11"/>
      <c r="L21" s="11"/>
      <c r="M21" s="11"/>
      <c r="N21" s="11"/>
      <c r="O21" s="11"/>
      <c r="P21" s="11"/>
      <c r="Q21" s="11"/>
      <c r="R21" s="11"/>
      <c r="S21" s="11">
        <f t="shared" si="0"/>
        <v>3</v>
      </c>
      <c r="T21" s="27">
        <f t="shared" si="3"/>
        <v>0.04948716593053845</v>
      </c>
      <c r="U21" s="28">
        <f t="shared" si="2"/>
        <v>116.66666666666666</v>
      </c>
    </row>
    <row r="22" spans="1:21" s="2" customFormat="1" ht="114.75">
      <c r="A22" s="26" t="s">
        <v>306</v>
      </c>
      <c r="B22" s="12" t="s">
        <v>37</v>
      </c>
      <c r="C22" s="12" t="s">
        <v>279</v>
      </c>
      <c r="D22" s="12" t="s">
        <v>180</v>
      </c>
      <c r="E22" s="12" t="s">
        <v>316</v>
      </c>
      <c r="F22" s="11"/>
      <c r="G22" s="11">
        <v>120</v>
      </c>
      <c r="H22" s="11">
        <v>120</v>
      </c>
      <c r="I22" s="11">
        <v>110</v>
      </c>
      <c r="J22" s="11"/>
      <c r="K22" s="11"/>
      <c r="L22" s="11"/>
      <c r="M22" s="11"/>
      <c r="N22" s="11"/>
      <c r="O22" s="11"/>
      <c r="P22" s="11"/>
      <c r="Q22" s="11"/>
      <c r="R22" s="11"/>
      <c r="S22" s="11">
        <f t="shared" si="0"/>
        <v>3</v>
      </c>
      <c r="T22" s="27">
        <f t="shared" si="3"/>
        <v>0.04948716593053845</v>
      </c>
      <c r="U22" s="28">
        <f t="shared" si="2"/>
        <v>116.66666666666666</v>
      </c>
    </row>
    <row r="23" spans="1:21" s="2" customFormat="1" ht="25.5">
      <c r="A23" s="17" t="s">
        <v>205</v>
      </c>
      <c r="B23" s="15" t="s">
        <v>10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1"/>
      <c r="U23" s="32"/>
    </row>
    <row r="24" spans="1:21" s="2" customFormat="1" ht="51">
      <c r="A24" s="26" t="s">
        <v>27</v>
      </c>
      <c r="B24" s="12" t="s">
        <v>26</v>
      </c>
      <c r="C24" s="12" t="s">
        <v>279</v>
      </c>
      <c r="D24" s="12" t="s">
        <v>181</v>
      </c>
      <c r="E24" s="12" t="s">
        <v>187</v>
      </c>
      <c r="F24" s="11"/>
      <c r="G24" s="11">
        <v>25</v>
      </c>
      <c r="H24" s="11">
        <v>32</v>
      </c>
      <c r="I24" s="11">
        <v>30</v>
      </c>
      <c r="J24" s="11"/>
      <c r="K24" s="11"/>
      <c r="L24" s="11"/>
      <c r="M24" s="11"/>
      <c r="N24" s="11"/>
      <c r="O24" s="11"/>
      <c r="P24" s="11"/>
      <c r="Q24" s="11"/>
      <c r="R24" s="11"/>
      <c r="S24" s="11">
        <f t="shared" si="0"/>
        <v>3</v>
      </c>
      <c r="T24" s="27">
        <f>STDEVA(F24:R24)/(SUM(F24:R24)/COUNTIF(F24:R24,"&gt;0"))</f>
        <v>0.12432935432634445</v>
      </c>
      <c r="U24" s="28">
        <f t="shared" si="2"/>
        <v>29</v>
      </c>
    </row>
    <row r="25" spans="1:21" s="2" customFormat="1" ht="25.5">
      <c r="A25" s="19" t="s">
        <v>206</v>
      </c>
      <c r="B25" s="15" t="s">
        <v>10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1"/>
      <c r="U25" s="32"/>
    </row>
    <row r="26" spans="1:21" s="2" customFormat="1" ht="38.25">
      <c r="A26" s="26" t="s">
        <v>38</v>
      </c>
      <c r="B26" s="12" t="s">
        <v>39</v>
      </c>
      <c r="C26" s="12" t="s">
        <v>279</v>
      </c>
      <c r="D26" s="12" t="s">
        <v>188</v>
      </c>
      <c r="E26" s="12" t="s">
        <v>189</v>
      </c>
      <c r="F26" s="11"/>
      <c r="G26" s="11">
        <v>60</v>
      </c>
      <c r="H26" s="11">
        <v>60</v>
      </c>
      <c r="I26" s="11">
        <v>65</v>
      </c>
      <c r="J26" s="11"/>
      <c r="K26" s="11"/>
      <c r="L26" s="11"/>
      <c r="M26" s="11"/>
      <c r="N26" s="11"/>
      <c r="O26" s="11"/>
      <c r="P26" s="11"/>
      <c r="Q26" s="11"/>
      <c r="R26" s="11"/>
      <c r="S26" s="11">
        <f t="shared" si="0"/>
        <v>3</v>
      </c>
      <c r="T26" s="27">
        <f aca="true" t="shared" si="4" ref="T26:T32">STDEVA(F26:R26)/(SUM(F26:R26)/COUNTIF(F26:R26,"&gt;0"))</f>
        <v>0.04681218398834718</v>
      </c>
      <c r="U26" s="28">
        <f t="shared" si="2"/>
        <v>61.666666666666664</v>
      </c>
    </row>
    <row r="27" spans="1:21" s="2" customFormat="1" ht="38.25">
      <c r="A27" s="26" t="s">
        <v>40</v>
      </c>
      <c r="B27" s="12" t="s">
        <v>41</v>
      </c>
      <c r="C27" s="12" t="s">
        <v>279</v>
      </c>
      <c r="D27" s="12" t="s">
        <v>190</v>
      </c>
      <c r="E27" s="12" t="s">
        <v>189</v>
      </c>
      <c r="F27" s="11"/>
      <c r="G27" s="11">
        <v>90</v>
      </c>
      <c r="H27" s="11">
        <v>70</v>
      </c>
      <c r="I27" s="11">
        <v>93.33</v>
      </c>
      <c r="J27" s="11"/>
      <c r="K27" s="11"/>
      <c r="L27" s="11"/>
      <c r="M27" s="11"/>
      <c r="N27" s="11"/>
      <c r="O27" s="11"/>
      <c r="P27" s="11"/>
      <c r="Q27" s="11"/>
      <c r="R27" s="11"/>
      <c r="S27" s="11">
        <f t="shared" si="0"/>
        <v>3</v>
      </c>
      <c r="T27" s="27">
        <f t="shared" si="4"/>
        <v>0.14943302192722135</v>
      </c>
      <c r="U27" s="28">
        <f t="shared" si="2"/>
        <v>84.44333333333333</v>
      </c>
    </row>
    <row r="28" spans="1:21" s="2" customFormat="1" ht="25.5">
      <c r="A28" s="26" t="s">
        <v>42</v>
      </c>
      <c r="B28" s="12" t="s">
        <v>43</v>
      </c>
      <c r="C28" s="12" t="s">
        <v>279</v>
      </c>
      <c r="D28" s="12" t="s">
        <v>192</v>
      </c>
      <c r="E28" s="12" t="s">
        <v>191</v>
      </c>
      <c r="F28" s="11"/>
      <c r="G28" s="11">
        <v>65</v>
      </c>
      <c r="H28" s="11">
        <v>55</v>
      </c>
      <c r="I28" s="11">
        <v>70</v>
      </c>
      <c r="J28" s="11"/>
      <c r="K28" s="11"/>
      <c r="L28" s="11"/>
      <c r="M28" s="11"/>
      <c r="N28" s="11"/>
      <c r="O28" s="11"/>
      <c r="P28" s="11"/>
      <c r="Q28" s="11"/>
      <c r="R28" s="11"/>
      <c r="S28" s="11">
        <f t="shared" si="0"/>
        <v>3</v>
      </c>
      <c r="T28" s="27">
        <f t="shared" si="4"/>
        <v>0.12059409723567968</v>
      </c>
      <c r="U28" s="28">
        <f t="shared" si="2"/>
        <v>63.33333333333333</v>
      </c>
    </row>
    <row r="29" spans="1:21" s="2" customFormat="1" ht="25.5">
      <c r="A29" s="26" t="s">
        <v>44</v>
      </c>
      <c r="B29" s="12" t="s">
        <v>45</v>
      </c>
      <c r="C29" s="12" t="s">
        <v>279</v>
      </c>
      <c r="D29" s="12" t="s">
        <v>193</v>
      </c>
      <c r="E29" s="12" t="s">
        <v>191</v>
      </c>
      <c r="F29" s="11"/>
      <c r="G29" s="11">
        <v>90</v>
      </c>
      <c r="H29" s="11">
        <v>80</v>
      </c>
      <c r="I29" s="11">
        <v>100</v>
      </c>
      <c r="J29" s="11"/>
      <c r="K29" s="11"/>
      <c r="L29" s="11"/>
      <c r="M29" s="11"/>
      <c r="N29" s="11"/>
      <c r="O29" s="11"/>
      <c r="P29" s="11"/>
      <c r="Q29" s="11"/>
      <c r="R29" s="11"/>
      <c r="S29" s="11">
        <f t="shared" si="0"/>
        <v>3</v>
      </c>
      <c r="T29" s="27">
        <f t="shared" si="4"/>
        <v>0.1111111111111111</v>
      </c>
      <c r="U29" s="28">
        <f t="shared" si="2"/>
        <v>90</v>
      </c>
    </row>
    <row r="30" spans="1:21" s="2" customFormat="1" ht="38.25">
      <c r="A30" s="26" t="s">
        <v>46</v>
      </c>
      <c r="B30" s="12" t="s">
        <v>47</v>
      </c>
      <c r="C30" s="12" t="s">
        <v>279</v>
      </c>
      <c r="D30" s="12" t="s">
        <v>195</v>
      </c>
      <c r="E30" s="12" t="s">
        <v>194</v>
      </c>
      <c r="F30" s="11"/>
      <c r="G30" s="11">
        <v>85</v>
      </c>
      <c r="H30" s="11">
        <v>75</v>
      </c>
      <c r="I30" s="11">
        <v>88.33</v>
      </c>
      <c r="J30" s="11"/>
      <c r="K30" s="11"/>
      <c r="L30" s="11"/>
      <c r="M30" s="11"/>
      <c r="N30" s="11"/>
      <c r="O30" s="11"/>
      <c r="P30" s="11"/>
      <c r="Q30" s="11"/>
      <c r="R30" s="11"/>
      <c r="S30" s="11">
        <f t="shared" si="0"/>
        <v>3</v>
      </c>
      <c r="T30" s="27">
        <f t="shared" si="4"/>
        <v>0.08381048285190675</v>
      </c>
      <c r="U30" s="28">
        <f t="shared" si="2"/>
        <v>82.77666666666666</v>
      </c>
    </row>
    <row r="31" spans="1:21" s="2" customFormat="1" ht="51">
      <c r="A31" s="26" t="s">
        <v>48</v>
      </c>
      <c r="B31" s="12" t="s">
        <v>49</v>
      </c>
      <c r="C31" s="12" t="s">
        <v>279</v>
      </c>
      <c r="D31" s="12" t="s">
        <v>196</v>
      </c>
      <c r="E31" s="12" t="s">
        <v>197</v>
      </c>
      <c r="F31" s="11"/>
      <c r="G31" s="11">
        <v>70</v>
      </c>
      <c r="H31" s="11">
        <v>65</v>
      </c>
      <c r="I31" s="11">
        <v>60</v>
      </c>
      <c r="J31" s="11"/>
      <c r="K31" s="11"/>
      <c r="L31" s="11"/>
      <c r="M31" s="11"/>
      <c r="N31" s="11"/>
      <c r="O31" s="11"/>
      <c r="P31" s="11"/>
      <c r="Q31" s="11"/>
      <c r="R31" s="11"/>
      <c r="S31" s="11">
        <f t="shared" si="0"/>
        <v>3</v>
      </c>
      <c r="T31" s="27">
        <f t="shared" si="4"/>
        <v>0.07692307692307693</v>
      </c>
      <c r="U31" s="28">
        <f t="shared" si="2"/>
        <v>65</v>
      </c>
    </row>
    <row r="32" spans="1:21" s="2" customFormat="1" ht="38.25">
      <c r="A32" s="26" t="s">
        <v>51</v>
      </c>
      <c r="B32" s="12" t="s">
        <v>50</v>
      </c>
      <c r="C32" s="12" t="s">
        <v>279</v>
      </c>
      <c r="D32" s="12" t="s">
        <v>199</v>
      </c>
      <c r="E32" s="12" t="s">
        <v>198</v>
      </c>
      <c r="F32" s="11"/>
      <c r="G32" s="11">
        <v>180</v>
      </c>
      <c r="H32" s="11">
        <v>150</v>
      </c>
      <c r="I32" s="11">
        <v>200</v>
      </c>
      <c r="J32" s="11"/>
      <c r="K32" s="11"/>
      <c r="L32" s="11"/>
      <c r="M32" s="11"/>
      <c r="N32" s="11"/>
      <c r="O32" s="11"/>
      <c r="P32" s="11"/>
      <c r="Q32" s="11"/>
      <c r="R32" s="11"/>
      <c r="S32" s="11">
        <f t="shared" si="0"/>
        <v>3</v>
      </c>
      <c r="T32" s="27">
        <f t="shared" si="4"/>
        <v>0.14244970632586348</v>
      </c>
      <c r="U32" s="28">
        <f t="shared" si="2"/>
        <v>176.66666666666666</v>
      </c>
    </row>
    <row r="33" spans="1:21" s="2" customFormat="1" ht="38.25">
      <c r="A33" s="17" t="s">
        <v>5</v>
      </c>
      <c r="B33" s="15" t="s">
        <v>10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1"/>
      <c r="U33" s="32"/>
    </row>
    <row r="34" spans="1:21" s="2" customFormat="1" ht="63.75">
      <c r="A34" s="26" t="s">
        <v>280</v>
      </c>
      <c r="B34" s="12" t="s">
        <v>54</v>
      </c>
      <c r="C34" s="12" t="s">
        <v>279</v>
      </c>
      <c r="D34" s="12" t="s">
        <v>200</v>
      </c>
      <c r="E34" s="12" t="s">
        <v>317</v>
      </c>
      <c r="F34" s="11"/>
      <c r="G34" s="11">
        <v>200</v>
      </c>
      <c r="H34" s="11">
        <v>220</v>
      </c>
      <c r="I34" s="11">
        <v>215</v>
      </c>
      <c r="J34" s="11"/>
      <c r="K34" s="11"/>
      <c r="L34" s="11"/>
      <c r="M34" s="11"/>
      <c r="N34" s="11"/>
      <c r="O34" s="11"/>
      <c r="P34" s="11"/>
      <c r="Q34" s="11"/>
      <c r="R34" s="11"/>
      <c r="S34" s="11">
        <f t="shared" si="0"/>
        <v>3</v>
      </c>
      <c r="T34" s="27">
        <f>STDEVA(F34:R34)/(SUM(F34:R34)/COUNTIF(F34:R34,"&gt;0"))</f>
        <v>0.04917321258581306</v>
      </c>
      <c r="U34" s="28">
        <f t="shared" si="2"/>
        <v>211.66666666666666</v>
      </c>
    </row>
    <row r="35" spans="1:21" s="2" customFormat="1" ht="153">
      <c r="A35" s="26" t="s">
        <v>201</v>
      </c>
      <c r="B35" s="12" t="s">
        <v>55</v>
      </c>
      <c r="C35" s="12" t="s">
        <v>279</v>
      </c>
      <c r="D35" s="12" t="s">
        <v>202</v>
      </c>
      <c r="E35" s="12" t="s">
        <v>318</v>
      </c>
      <c r="F35" s="11"/>
      <c r="G35" s="11">
        <v>150</v>
      </c>
      <c r="H35" s="11">
        <v>140</v>
      </c>
      <c r="I35" s="11">
        <v>150</v>
      </c>
      <c r="J35" s="11"/>
      <c r="K35" s="11"/>
      <c r="L35" s="11"/>
      <c r="M35" s="11"/>
      <c r="N35" s="11"/>
      <c r="O35" s="11"/>
      <c r="P35" s="11"/>
      <c r="Q35" s="11"/>
      <c r="R35" s="11"/>
      <c r="S35" s="11">
        <f t="shared" si="0"/>
        <v>3</v>
      </c>
      <c r="T35" s="27">
        <f>STDEVA(F35:R35)/(SUM(F35:R35)/COUNTIF(F35:R35,"&gt;0"))</f>
        <v>0.039364791081110136</v>
      </c>
      <c r="U35" s="28">
        <f t="shared" si="2"/>
        <v>146.66666666666666</v>
      </c>
    </row>
    <row r="36" spans="1:21" s="2" customFormat="1" ht="153">
      <c r="A36" s="33" t="s">
        <v>203</v>
      </c>
      <c r="B36" s="12" t="s">
        <v>152</v>
      </c>
      <c r="C36" s="12" t="s">
        <v>279</v>
      </c>
      <c r="D36" s="12" t="s">
        <v>202</v>
      </c>
      <c r="E36" s="12" t="s">
        <v>319</v>
      </c>
      <c r="F36" s="11"/>
      <c r="G36" s="11">
        <v>150</v>
      </c>
      <c r="H36" s="11">
        <v>160</v>
      </c>
      <c r="I36" s="11">
        <v>137.5</v>
      </c>
      <c r="J36" s="11"/>
      <c r="K36" s="11"/>
      <c r="L36" s="11"/>
      <c r="M36" s="11"/>
      <c r="N36" s="11"/>
      <c r="O36" s="11"/>
      <c r="P36" s="11"/>
      <c r="Q36" s="11"/>
      <c r="R36" s="11"/>
      <c r="S36" s="11">
        <f aca="true" t="shared" si="5" ref="S36:S65">SUM((IF(G36&gt;0,1,0)),(IF(H36&gt;0,1,0)),(IF(I36&gt;0,1,0)),(IF(K36&gt;0,1,0)),(IF(L36&gt;0,1,0)),(IF(M36&gt;0,1,0)),(IF(N36&gt;0,1,0)),(IF(O36&gt;0,1,0)),(IF(P36&gt;0,1,0)),(IF(Q36&gt;0,1,0)),(IF(R36&gt;0,1,0)),(IF(F36&gt;0,1,0)),,(IF(J36&gt;0,1,0)))</f>
        <v>3</v>
      </c>
      <c r="T36" s="27">
        <f>STDEVA(F36:R36)/(SUM(F36:R36)/COUNTIF(F36:R36,"&gt;0"))</f>
        <v>0.07557401820373638</v>
      </c>
      <c r="U36" s="28">
        <f t="shared" si="2"/>
        <v>149.16666666666666</v>
      </c>
    </row>
    <row r="37" spans="1:21" s="2" customFormat="1" ht="25.5">
      <c r="A37" s="17" t="s">
        <v>2</v>
      </c>
      <c r="B37" s="15" t="s">
        <v>10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1"/>
      <c r="U37" s="32"/>
    </row>
    <row r="38" spans="1:21" s="2" customFormat="1" ht="63.75">
      <c r="A38" s="34" t="s">
        <v>58</v>
      </c>
      <c r="B38" s="35" t="s">
        <v>56</v>
      </c>
      <c r="C38" s="12" t="s">
        <v>279</v>
      </c>
      <c r="D38" s="35" t="s">
        <v>209</v>
      </c>
      <c r="E38" s="35" t="s">
        <v>208</v>
      </c>
      <c r="F38" s="11">
        <v>80</v>
      </c>
      <c r="G38" s="11">
        <v>130</v>
      </c>
      <c r="H38" s="11">
        <v>103</v>
      </c>
      <c r="I38" s="11">
        <v>120</v>
      </c>
      <c r="J38" s="11"/>
      <c r="K38" s="11"/>
      <c r="L38" s="11"/>
      <c r="M38" s="11"/>
      <c r="N38" s="11"/>
      <c r="O38" s="11"/>
      <c r="P38" s="11"/>
      <c r="Q38" s="11"/>
      <c r="R38" s="11"/>
      <c r="S38" s="11">
        <f t="shared" si="5"/>
        <v>4</v>
      </c>
      <c r="T38" s="27">
        <f>STDEVA(F38:R38)/(SUM(F38:R38)/COUNTIF(F38:R38,"&gt;0"))</f>
        <v>0.20216318472827863</v>
      </c>
      <c r="U38" s="28">
        <f t="shared" si="2"/>
        <v>108.25</v>
      </c>
    </row>
    <row r="39" spans="1:21" s="2" customFormat="1" ht="63.75">
      <c r="A39" s="34" t="s">
        <v>59</v>
      </c>
      <c r="B39" s="35" t="s">
        <v>57</v>
      </c>
      <c r="C39" s="12" t="s">
        <v>279</v>
      </c>
      <c r="D39" s="35" t="s">
        <v>211</v>
      </c>
      <c r="E39" s="35" t="s">
        <v>210</v>
      </c>
      <c r="F39" s="11">
        <v>110</v>
      </c>
      <c r="G39" s="11">
        <v>130</v>
      </c>
      <c r="H39" s="11">
        <v>112</v>
      </c>
      <c r="I39" s="11">
        <v>105</v>
      </c>
      <c r="J39" s="11"/>
      <c r="K39" s="11"/>
      <c r="L39" s="11"/>
      <c r="M39" s="11"/>
      <c r="N39" s="11"/>
      <c r="O39" s="11"/>
      <c r="P39" s="11"/>
      <c r="Q39" s="11"/>
      <c r="R39" s="11"/>
      <c r="S39" s="11">
        <f t="shared" si="5"/>
        <v>4</v>
      </c>
      <c r="T39" s="27">
        <f>STDEVA(F39:R39)/(SUM(F39:R39)/COUNTIF(F39:R39,"&gt;0"))</f>
        <v>0.09544763123533533</v>
      </c>
      <c r="U39" s="28">
        <f t="shared" si="2"/>
        <v>114.25</v>
      </c>
    </row>
    <row r="40" spans="1:21" s="2" customFormat="1" ht="38.25">
      <c r="A40" s="17" t="s">
        <v>7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31"/>
      <c r="U40" s="32"/>
    </row>
    <row r="41" spans="1:21" s="2" customFormat="1" ht="76.5">
      <c r="A41" s="34" t="s">
        <v>64</v>
      </c>
      <c r="B41" s="36" t="s">
        <v>60</v>
      </c>
      <c r="C41" s="12" t="s">
        <v>279</v>
      </c>
      <c r="D41" s="36" t="s">
        <v>213</v>
      </c>
      <c r="E41" s="36" t="s">
        <v>212</v>
      </c>
      <c r="F41" s="11"/>
      <c r="G41" s="11">
        <v>250</v>
      </c>
      <c r="H41" s="11">
        <v>250</v>
      </c>
      <c r="I41" s="11">
        <v>255</v>
      </c>
      <c r="J41" s="11"/>
      <c r="K41" s="11"/>
      <c r="L41" s="11"/>
      <c r="M41" s="11"/>
      <c r="N41" s="11"/>
      <c r="O41" s="11"/>
      <c r="P41" s="11"/>
      <c r="Q41" s="11"/>
      <c r="R41" s="11"/>
      <c r="S41" s="11">
        <f t="shared" si="5"/>
        <v>3</v>
      </c>
      <c r="T41" s="27">
        <f aca="true" t="shared" si="6" ref="T41:T46">STDEVA(F41:R41)/(SUM(F41:R41)/COUNTIF(F41:R41,"&gt;0"))</f>
        <v>0.011470535149459426</v>
      </c>
      <c r="U41" s="28">
        <f t="shared" si="2"/>
        <v>251.66666666666666</v>
      </c>
    </row>
    <row r="42" spans="1:21" s="2" customFormat="1" ht="76.5">
      <c r="A42" s="34" t="s">
        <v>67</v>
      </c>
      <c r="B42" s="35" t="s">
        <v>61</v>
      </c>
      <c r="C42" s="12" t="s">
        <v>279</v>
      </c>
      <c r="D42" s="35" t="s">
        <v>213</v>
      </c>
      <c r="E42" s="35" t="s">
        <v>320</v>
      </c>
      <c r="F42" s="11"/>
      <c r="G42" s="11">
        <v>250</v>
      </c>
      <c r="H42" s="11">
        <v>260</v>
      </c>
      <c r="I42" s="11">
        <v>222.5</v>
      </c>
      <c r="J42" s="11"/>
      <c r="K42" s="11"/>
      <c r="L42" s="11"/>
      <c r="M42" s="11"/>
      <c r="N42" s="11"/>
      <c r="O42" s="11"/>
      <c r="P42" s="11"/>
      <c r="Q42" s="11"/>
      <c r="R42" s="11"/>
      <c r="S42" s="11">
        <f t="shared" si="5"/>
        <v>3</v>
      </c>
      <c r="T42" s="27">
        <f t="shared" si="6"/>
        <v>0.07953024025754928</v>
      </c>
      <c r="U42" s="28">
        <f t="shared" si="2"/>
        <v>244.16666666666666</v>
      </c>
    </row>
    <row r="43" spans="1:21" s="2" customFormat="1" ht="76.5">
      <c r="A43" s="34" t="s">
        <v>66</v>
      </c>
      <c r="B43" s="35" t="s">
        <v>62</v>
      </c>
      <c r="C43" s="12" t="s">
        <v>279</v>
      </c>
      <c r="D43" s="35" t="s">
        <v>213</v>
      </c>
      <c r="E43" s="35" t="s">
        <v>321</v>
      </c>
      <c r="F43" s="11"/>
      <c r="G43" s="11">
        <v>250</v>
      </c>
      <c r="H43" s="11">
        <v>260</v>
      </c>
      <c r="I43" s="11">
        <v>200</v>
      </c>
      <c r="J43" s="11"/>
      <c r="K43" s="11"/>
      <c r="L43" s="11"/>
      <c r="M43" s="11"/>
      <c r="N43" s="11"/>
      <c r="O43" s="11"/>
      <c r="P43" s="11"/>
      <c r="Q43" s="11"/>
      <c r="R43" s="11"/>
      <c r="S43" s="11">
        <f t="shared" si="5"/>
        <v>3</v>
      </c>
      <c r="T43" s="27">
        <f t="shared" si="6"/>
        <v>0.13582606705623848</v>
      </c>
      <c r="U43" s="28">
        <f t="shared" si="2"/>
        <v>236.66666666666666</v>
      </c>
    </row>
    <row r="44" spans="1:21" s="2" customFormat="1" ht="89.25">
      <c r="A44" s="34" t="s">
        <v>65</v>
      </c>
      <c r="B44" s="35" t="s">
        <v>63</v>
      </c>
      <c r="C44" s="12" t="s">
        <v>279</v>
      </c>
      <c r="D44" s="35" t="s">
        <v>215</v>
      </c>
      <c r="E44" s="35" t="s">
        <v>214</v>
      </c>
      <c r="F44" s="11"/>
      <c r="G44" s="11">
        <v>270</v>
      </c>
      <c r="H44" s="11">
        <v>300</v>
      </c>
      <c r="I44" s="11">
        <v>261.5</v>
      </c>
      <c r="J44" s="11"/>
      <c r="K44" s="11"/>
      <c r="L44" s="11"/>
      <c r="M44" s="11"/>
      <c r="N44" s="11"/>
      <c r="O44" s="11"/>
      <c r="P44" s="11"/>
      <c r="Q44" s="11"/>
      <c r="R44" s="11"/>
      <c r="S44" s="11">
        <f t="shared" si="5"/>
        <v>3</v>
      </c>
      <c r="T44" s="27">
        <f t="shared" si="6"/>
        <v>0.07297345253863091</v>
      </c>
      <c r="U44" s="28">
        <f t="shared" si="2"/>
        <v>277.16666666666663</v>
      </c>
    </row>
    <row r="45" spans="1:21" s="3" customFormat="1" ht="89.25">
      <c r="A45" s="4" t="s">
        <v>153</v>
      </c>
      <c r="B45" s="35" t="s">
        <v>138</v>
      </c>
      <c r="C45" s="12" t="s">
        <v>279</v>
      </c>
      <c r="D45" s="35" t="s">
        <v>217</v>
      </c>
      <c r="E45" s="35" t="s">
        <v>322</v>
      </c>
      <c r="F45" s="12"/>
      <c r="G45" s="12">
        <v>240</v>
      </c>
      <c r="H45" s="12">
        <v>320</v>
      </c>
      <c r="I45" s="12">
        <v>195</v>
      </c>
      <c r="J45" s="12"/>
      <c r="K45" s="12"/>
      <c r="L45" s="12"/>
      <c r="M45" s="12"/>
      <c r="N45" s="12"/>
      <c r="O45" s="12"/>
      <c r="P45" s="12"/>
      <c r="Q45" s="12"/>
      <c r="R45" s="12"/>
      <c r="S45" s="11">
        <f t="shared" si="5"/>
        <v>3</v>
      </c>
      <c r="T45" s="27">
        <f t="shared" si="6"/>
        <v>0.25156847567182206</v>
      </c>
      <c r="U45" s="28">
        <f t="shared" si="2"/>
        <v>251.66666666666666</v>
      </c>
    </row>
    <row r="46" spans="1:21" s="3" customFormat="1" ht="76.5">
      <c r="A46" s="4" t="s">
        <v>154</v>
      </c>
      <c r="B46" s="35" t="s">
        <v>138</v>
      </c>
      <c r="C46" s="12" t="s">
        <v>279</v>
      </c>
      <c r="D46" s="37" t="s">
        <v>216</v>
      </c>
      <c r="E46" s="35" t="s">
        <v>323</v>
      </c>
      <c r="F46" s="12"/>
      <c r="G46" s="12">
        <v>220</v>
      </c>
      <c r="H46" s="12">
        <v>250</v>
      </c>
      <c r="I46" s="12">
        <v>211.5</v>
      </c>
      <c r="J46" s="12"/>
      <c r="K46" s="12"/>
      <c r="L46" s="12"/>
      <c r="M46" s="12"/>
      <c r="N46" s="12"/>
      <c r="O46" s="12"/>
      <c r="P46" s="12"/>
      <c r="Q46" s="12"/>
      <c r="R46" s="12"/>
      <c r="S46" s="11">
        <f t="shared" si="5"/>
        <v>3</v>
      </c>
      <c r="T46" s="27">
        <f t="shared" si="6"/>
        <v>0.08903510753612855</v>
      </c>
      <c r="U46" s="28">
        <f t="shared" si="2"/>
        <v>227.16666666666666</v>
      </c>
    </row>
    <row r="47" spans="1:21" s="2" customFormat="1" ht="51">
      <c r="A47" s="19" t="s">
        <v>4</v>
      </c>
      <c r="B47" s="21" t="s">
        <v>10</v>
      </c>
      <c r="C47" s="21"/>
      <c r="D47" s="38"/>
      <c r="E47" s="20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>
        <f t="shared" si="5"/>
        <v>0</v>
      </c>
      <c r="T47" s="31"/>
      <c r="U47" s="32"/>
    </row>
    <row r="48" spans="1:21" s="2" customFormat="1" ht="38.25">
      <c r="A48" s="26" t="s">
        <v>155</v>
      </c>
      <c r="B48" s="39" t="s">
        <v>68</v>
      </c>
      <c r="C48" s="12" t="s">
        <v>279</v>
      </c>
      <c r="D48" s="40" t="s">
        <v>219</v>
      </c>
      <c r="E48" s="41" t="s">
        <v>218</v>
      </c>
      <c r="F48" s="11"/>
      <c r="G48" s="11">
        <v>95</v>
      </c>
      <c r="H48" s="11">
        <v>95</v>
      </c>
      <c r="I48" s="11">
        <v>114.66</v>
      </c>
      <c r="J48" s="11">
        <v>85</v>
      </c>
      <c r="K48" s="11"/>
      <c r="L48" s="11"/>
      <c r="M48" s="11"/>
      <c r="N48" s="11"/>
      <c r="O48" s="11"/>
      <c r="P48" s="11"/>
      <c r="Q48" s="11"/>
      <c r="R48" s="11"/>
      <c r="S48" s="11">
        <f t="shared" si="5"/>
        <v>4</v>
      </c>
      <c r="T48" s="29">
        <f aca="true" t="shared" si="7" ref="T48:T55">STDEVA(F48:R48)/(SUM(F48:R48)/COUNTIF(F48:R48,"&gt;0"))</f>
        <v>0.12755326448457424</v>
      </c>
      <c r="U48" s="28">
        <f t="shared" si="2"/>
        <v>97.41499999999999</v>
      </c>
    </row>
    <row r="49" spans="1:21" s="2" customFormat="1" ht="38.25">
      <c r="A49" s="26" t="s">
        <v>156</v>
      </c>
      <c r="B49" s="39" t="s">
        <v>162</v>
      </c>
      <c r="C49" s="12" t="s">
        <v>279</v>
      </c>
      <c r="D49" s="40" t="s">
        <v>219</v>
      </c>
      <c r="E49" s="41" t="s">
        <v>218</v>
      </c>
      <c r="F49" s="11"/>
      <c r="G49" s="11">
        <v>150</v>
      </c>
      <c r="H49" s="11">
        <v>180</v>
      </c>
      <c r="I49" s="11">
        <v>190</v>
      </c>
      <c r="J49" s="11">
        <v>130</v>
      </c>
      <c r="K49" s="11"/>
      <c r="L49" s="11"/>
      <c r="M49" s="11"/>
      <c r="N49" s="11"/>
      <c r="O49" s="11"/>
      <c r="P49" s="11"/>
      <c r="Q49" s="11"/>
      <c r="R49" s="11"/>
      <c r="S49" s="11">
        <f t="shared" si="5"/>
        <v>4</v>
      </c>
      <c r="T49" s="29">
        <f t="shared" si="7"/>
        <v>0.1694637091472647</v>
      </c>
      <c r="U49" s="28">
        <f t="shared" si="2"/>
        <v>162.5</v>
      </c>
    </row>
    <row r="50" spans="1:21" s="2" customFormat="1" ht="38.25">
      <c r="A50" s="26" t="s">
        <v>157</v>
      </c>
      <c r="B50" s="39" t="s">
        <v>163</v>
      </c>
      <c r="C50" s="12" t="s">
        <v>279</v>
      </c>
      <c r="D50" s="40" t="s">
        <v>219</v>
      </c>
      <c r="E50" s="41" t="s">
        <v>218</v>
      </c>
      <c r="F50" s="11"/>
      <c r="G50" s="11"/>
      <c r="H50" s="11">
        <v>180</v>
      </c>
      <c r="I50" s="11">
        <v>161</v>
      </c>
      <c r="J50" s="11">
        <v>120</v>
      </c>
      <c r="K50" s="11"/>
      <c r="L50" s="11"/>
      <c r="M50" s="11"/>
      <c r="N50" s="11"/>
      <c r="O50" s="11"/>
      <c r="P50" s="11"/>
      <c r="Q50" s="11"/>
      <c r="R50" s="11"/>
      <c r="S50" s="11">
        <f t="shared" si="5"/>
        <v>3</v>
      </c>
      <c r="T50" s="29">
        <f t="shared" si="7"/>
        <v>0.19955437105608573</v>
      </c>
      <c r="U50" s="28">
        <f t="shared" si="2"/>
        <v>153.66666666666666</v>
      </c>
    </row>
    <row r="51" spans="1:21" s="2" customFormat="1" ht="38.25">
      <c r="A51" s="34" t="s">
        <v>158</v>
      </c>
      <c r="B51" s="35" t="s">
        <v>164</v>
      </c>
      <c r="C51" s="12" t="s">
        <v>279</v>
      </c>
      <c r="D51" s="42" t="s">
        <v>219</v>
      </c>
      <c r="E51" s="36" t="s">
        <v>218</v>
      </c>
      <c r="F51" s="11"/>
      <c r="G51" s="11">
        <v>150</v>
      </c>
      <c r="H51" s="11">
        <v>170</v>
      </c>
      <c r="I51" s="11">
        <v>156</v>
      </c>
      <c r="J51" s="11">
        <v>130</v>
      </c>
      <c r="K51" s="11"/>
      <c r="L51" s="11"/>
      <c r="M51" s="11"/>
      <c r="N51" s="11"/>
      <c r="O51" s="11"/>
      <c r="P51" s="11"/>
      <c r="Q51" s="11"/>
      <c r="R51" s="11"/>
      <c r="S51" s="11">
        <f t="shared" si="5"/>
        <v>4</v>
      </c>
      <c r="T51" s="27">
        <f t="shared" si="7"/>
        <v>0.10959216198382637</v>
      </c>
      <c r="U51" s="28">
        <f t="shared" si="2"/>
        <v>151.5</v>
      </c>
    </row>
    <row r="52" spans="1:21" s="2" customFormat="1" ht="51">
      <c r="A52" s="34" t="s">
        <v>159</v>
      </c>
      <c r="B52" s="35" t="s">
        <v>69</v>
      </c>
      <c r="C52" s="12" t="s">
        <v>279</v>
      </c>
      <c r="D52" s="35" t="s">
        <v>221</v>
      </c>
      <c r="E52" s="35" t="s">
        <v>324</v>
      </c>
      <c r="F52" s="11"/>
      <c r="G52" s="11">
        <v>220</v>
      </c>
      <c r="H52" s="11">
        <v>170</v>
      </c>
      <c r="I52" s="11">
        <v>182.5</v>
      </c>
      <c r="J52" s="11"/>
      <c r="K52" s="11"/>
      <c r="L52" s="11"/>
      <c r="M52" s="11"/>
      <c r="N52" s="11"/>
      <c r="O52" s="11"/>
      <c r="P52" s="11"/>
      <c r="Q52" s="11"/>
      <c r="R52" s="11"/>
      <c r="S52" s="11">
        <f t="shared" si="5"/>
        <v>3</v>
      </c>
      <c r="T52" s="27">
        <f t="shared" si="7"/>
        <v>0.1363536680873015</v>
      </c>
      <c r="U52" s="28">
        <f t="shared" si="2"/>
        <v>190.83333333333331</v>
      </c>
    </row>
    <row r="53" spans="1:21" s="2" customFormat="1" ht="63.75">
      <c r="A53" s="34" t="s">
        <v>160</v>
      </c>
      <c r="B53" s="35" t="s">
        <v>165</v>
      </c>
      <c r="C53" s="12" t="s">
        <v>279</v>
      </c>
      <c r="D53" s="35" t="s">
        <v>221</v>
      </c>
      <c r="E53" s="35" t="s">
        <v>325</v>
      </c>
      <c r="F53" s="11"/>
      <c r="G53" s="11">
        <v>220</v>
      </c>
      <c r="H53" s="11">
        <v>200</v>
      </c>
      <c r="I53" s="11">
        <v>202.5</v>
      </c>
      <c r="J53" s="11"/>
      <c r="K53" s="11"/>
      <c r="L53" s="11"/>
      <c r="M53" s="11"/>
      <c r="N53" s="11"/>
      <c r="O53" s="11"/>
      <c r="P53" s="11"/>
      <c r="Q53" s="11"/>
      <c r="R53" s="11"/>
      <c r="S53" s="11">
        <f t="shared" si="5"/>
        <v>3</v>
      </c>
      <c r="T53" s="27">
        <f t="shared" si="7"/>
        <v>0.0525168547414539</v>
      </c>
      <c r="U53" s="28">
        <f t="shared" si="2"/>
        <v>207.5</v>
      </c>
    </row>
    <row r="54" spans="1:21" s="2" customFormat="1" ht="63.75">
      <c r="A54" s="34" t="s">
        <v>161</v>
      </c>
      <c r="B54" s="35" t="s">
        <v>166</v>
      </c>
      <c r="C54" s="12" t="s">
        <v>279</v>
      </c>
      <c r="D54" s="35" t="s">
        <v>221</v>
      </c>
      <c r="E54" s="35" t="s">
        <v>326</v>
      </c>
      <c r="F54" s="11"/>
      <c r="G54" s="11">
        <v>200</v>
      </c>
      <c r="H54" s="11">
        <v>150</v>
      </c>
      <c r="I54" s="11">
        <v>142.8</v>
      </c>
      <c r="J54" s="11"/>
      <c r="K54" s="11"/>
      <c r="L54" s="11"/>
      <c r="M54" s="11"/>
      <c r="N54" s="11"/>
      <c r="O54" s="11"/>
      <c r="P54" s="11"/>
      <c r="Q54" s="11"/>
      <c r="R54" s="11"/>
      <c r="S54" s="11">
        <f t="shared" si="5"/>
        <v>3</v>
      </c>
      <c r="T54" s="27">
        <f t="shared" si="7"/>
        <v>0.18965909855145208</v>
      </c>
      <c r="U54" s="28">
        <f t="shared" si="2"/>
        <v>164.26666666666665</v>
      </c>
    </row>
    <row r="55" spans="1:21" s="2" customFormat="1" ht="63.75">
      <c r="A55" s="34" t="s">
        <v>71</v>
      </c>
      <c r="B55" s="35" t="s">
        <v>70</v>
      </c>
      <c r="C55" s="12" t="s">
        <v>279</v>
      </c>
      <c r="D55" s="35" t="s">
        <v>220</v>
      </c>
      <c r="E55" s="35" t="s">
        <v>327</v>
      </c>
      <c r="F55" s="11"/>
      <c r="G55" s="11">
        <v>110</v>
      </c>
      <c r="H55" s="11">
        <v>95</v>
      </c>
      <c r="I55" s="11">
        <v>115.7</v>
      </c>
      <c r="J55" s="11"/>
      <c r="K55" s="11"/>
      <c r="L55" s="11"/>
      <c r="M55" s="11"/>
      <c r="N55" s="11"/>
      <c r="O55" s="11"/>
      <c r="P55" s="11"/>
      <c r="Q55" s="11"/>
      <c r="R55" s="11"/>
      <c r="S55" s="11">
        <f t="shared" si="5"/>
        <v>3</v>
      </c>
      <c r="T55" s="27">
        <f t="shared" si="7"/>
        <v>0.10002358045375133</v>
      </c>
      <c r="U55" s="28">
        <f t="shared" si="2"/>
        <v>106.89999999999999</v>
      </c>
    </row>
    <row r="56" spans="1:21" s="2" customFormat="1" ht="38.25">
      <c r="A56" s="19" t="s">
        <v>1</v>
      </c>
      <c r="B56" s="18" t="s">
        <v>12</v>
      </c>
      <c r="C56" s="18"/>
      <c r="D56" s="18"/>
      <c r="E56" s="18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31"/>
      <c r="U56" s="32"/>
    </row>
    <row r="57" spans="1:21" s="2" customFormat="1" ht="255">
      <c r="A57" s="34" t="s">
        <v>78</v>
      </c>
      <c r="B57" s="35" t="s">
        <v>72</v>
      </c>
      <c r="C57" s="12" t="s">
        <v>281</v>
      </c>
      <c r="D57" s="35" t="s">
        <v>328</v>
      </c>
      <c r="E57" s="35" t="s">
        <v>336</v>
      </c>
      <c r="F57" s="11"/>
      <c r="G57" s="11">
        <v>38</v>
      </c>
      <c r="H57" s="11">
        <v>32</v>
      </c>
      <c r="I57" s="11">
        <v>33.33</v>
      </c>
      <c r="J57" s="11"/>
      <c r="K57" s="11"/>
      <c r="L57" s="11"/>
      <c r="M57" s="11"/>
      <c r="N57" s="11"/>
      <c r="O57" s="11"/>
      <c r="P57" s="11"/>
      <c r="Q57" s="11">
        <v>27.7</v>
      </c>
      <c r="R57" s="11"/>
      <c r="S57" s="11">
        <f t="shared" si="5"/>
        <v>4</v>
      </c>
      <c r="T57" s="27">
        <f aca="true" t="shared" si="8" ref="T57:T65">STDEVA(F57:R57)/(SUM(F57:R57)/COUNTIF(F57:R57,"&gt;0"))</f>
        <v>0.1294730509438506</v>
      </c>
      <c r="U57" s="28">
        <f t="shared" si="2"/>
        <v>32.7575</v>
      </c>
    </row>
    <row r="58" spans="1:21" s="2" customFormat="1" ht="229.5">
      <c r="A58" s="34" t="s">
        <v>78</v>
      </c>
      <c r="B58" s="35" t="s">
        <v>72</v>
      </c>
      <c r="C58" s="12" t="s">
        <v>281</v>
      </c>
      <c r="D58" s="35" t="s">
        <v>329</v>
      </c>
      <c r="E58" s="35" t="s">
        <v>337</v>
      </c>
      <c r="F58" s="11"/>
      <c r="G58" s="11">
        <v>37.5</v>
      </c>
      <c r="H58" s="11">
        <v>30</v>
      </c>
      <c r="I58" s="11">
        <v>32.33</v>
      </c>
      <c r="J58" s="11"/>
      <c r="K58" s="11"/>
      <c r="L58" s="11"/>
      <c r="M58" s="11"/>
      <c r="N58" s="11"/>
      <c r="O58" s="11"/>
      <c r="P58" s="11"/>
      <c r="Q58" s="11">
        <v>27.15</v>
      </c>
      <c r="R58" s="11"/>
      <c r="S58" s="11">
        <f t="shared" si="5"/>
        <v>4</v>
      </c>
      <c r="T58" s="27">
        <f t="shared" si="8"/>
        <v>0.13805608940324596</v>
      </c>
      <c r="U58" s="28">
        <f t="shared" si="2"/>
        <v>31.744999999999997</v>
      </c>
    </row>
    <row r="59" spans="1:21" s="2" customFormat="1" ht="229.5">
      <c r="A59" s="34" t="s">
        <v>79</v>
      </c>
      <c r="B59" s="35" t="s">
        <v>73</v>
      </c>
      <c r="C59" s="12" t="s">
        <v>281</v>
      </c>
      <c r="D59" s="35" t="s">
        <v>330</v>
      </c>
      <c r="E59" s="35" t="s">
        <v>222</v>
      </c>
      <c r="F59" s="11"/>
      <c r="G59" s="11">
        <v>40</v>
      </c>
      <c r="H59" s="11">
        <v>35</v>
      </c>
      <c r="I59" s="11">
        <v>35.83</v>
      </c>
      <c r="J59" s="11"/>
      <c r="K59" s="11"/>
      <c r="L59" s="11"/>
      <c r="M59" s="11"/>
      <c r="N59" s="11"/>
      <c r="O59" s="11"/>
      <c r="P59" s="11"/>
      <c r="Q59" s="11">
        <v>32.73</v>
      </c>
      <c r="R59" s="11"/>
      <c r="S59" s="11">
        <f t="shared" si="5"/>
        <v>4</v>
      </c>
      <c r="T59" s="27">
        <f t="shared" si="8"/>
        <v>0.08462470633162511</v>
      </c>
      <c r="U59" s="28">
        <f t="shared" si="2"/>
        <v>35.89</v>
      </c>
    </row>
    <row r="60" spans="1:21" s="3" customFormat="1" ht="216.75">
      <c r="A60" s="34" t="s">
        <v>167</v>
      </c>
      <c r="B60" s="35" t="s">
        <v>143</v>
      </c>
      <c r="C60" s="12" t="s">
        <v>279</v>
      </c>
      <c r="D60" s="35" t="s">
        <v>331</v>
      </c>
      <c r="E60" s="35" t="s">
        <v>223</v>
      </c>
      <c r="F60" s="12"/>
      <c r="G60" s="12">
        <v>48</v>
      </c>
      <c r="H60" s="12">
        <v>50</v>
      </c>
      <c r="I60" s="12"/>
      <c r="J60" s="12"/>
      <c r="K60" s="12"/>
      <c r="L60" s="12"/>
      <c r="M60" s="12"/>
      <c r="N60" s="12"/>
      <c r="O60" s="12"/>
      <c r="P60" s="12"/>
      <c r="Q60" s="12">
        <v>43.02</v>
      </c>
      <c r="R60" s="12"/>
      <c r="S60" s="11">
        <f t="shared" si="5"/>
        <v>3</v>
      </c>
      <c r="T60" s="27">
        <f t="shared" si="8"/>
        <v>0.07646699826061135</v>
      </c>
      <c r="U60" s="28">
        <f t="shared" si="2"/>
        <v>47.00666666666667</v>
      </c>
    </row>
    <row r="61" spans="1:21" s="3" customFormat="1" ht="102">
      <c r="A61" s="34" t="s">
        <v>80</v>
      </c>
      <c r="B61" s="35" t="s">
        <v>74</v>
      </c>
      <c r="C61" s="12" t="s">
        <v>279</v>
      </c>
      <c r="D61" s="35" t="s">
        <v>225</v>
      </c>
      <c r="E61" s="35" t="s">
        <v>224</v>
      </c>
      <c r="F61" s="12"/>
      <c r="G61" s="12">
        <v>160</v>
      </c>
      <c r="H61" s="12">
        <v>120</v>
      </c>
      <c r="I61" s="12">
        <v>121</v>
      </c>
      <c r="J61" s="12"/>
      <c r="K61" s="12"/>
      <c r="L61" s="12"/>
      <c r="M61" s="12"/>
      <c r="N61" s="12"/>
      <c r="O61" s="12"/>
      <c r="P61" s="12"/>
      <c r="Q61" s="12">
        <v>114.84</v>
      </c>
      <c r="R61" s="12"/>
      <c r="S61" s="11">
        <f t="shared" si="5"/>
        <v>4</v>
      </c>
      <c r="T61" s="27">
        <f t="shared" si="8"/>
        <v>0.1618225059362207</v>
      </c>
      <c r="U61" s="28">
        <f t="shared" si="2"/>
        <v>128.96</v>
      </c>
    </row>
    <row r="62" spans="1:21" s="3" customFormat="1" ht="229.5">
      <c r="A62" s="34" t="s">
        <v>81</v>
      </c>
      <c r="B62" s="35" t="s">
        <v>75</v>
      </c>
      <c r="C62" s="12" t="s">
        <v>279</v>
      </c>
      <c r="D62" s="35" t="s">
        <v>332</v>
      </c>
      <c r="E62" s="35" t="s">
        <v>226</v>
      </c>
      <c r="F62" s="12"/>
      <c r="G62" s="12">
        <v>180</v>
      </c>
      <c r="H62" s="12">
        <v>180</v>
      </c>
      <c r="I62" s="12">
        <v>178.33</v>
      </c>
      <c r="J62" s="12"/>
      <c r="K62" s="12"/>
      <c r="L62" s="12"/>
      <c r="M62" s="12"/>
      <c r="N62" s="12"/>
      <c r="O62" s="12"/>
      <c r="P62" s="12"/>
      <c r="Q62" s="12">
        <v>179.4</v>
      </c>
      <c r="R62" s="12"/>
      <c r="S62" s="11">
        <f t="shared" si="5"/>
        <v>4</v>
      </c>
      <c r="T62" s="27">
        <f t="shared" si="8"/>
        <v>0.004389080292503835</v>
      </c>
      <c r="U62" s="28">
        <f t="shared" si="2"/>
        <v>179.4325</v>
      </c>
    </row>
    <row r="63" spans="1:21" s="3" customFormat="1" ht="229.5">
      <c r="A63" s="34" t="s">
        <v>82</v>
      </c>
      <c r="B63" s="35" t="s">
        <v>137</v>
      </c>
      <c r="C63" s="12" t="s">
        <v>279</v>
      </c>
      <c r="D63" s="35" t="s">
        <v>333</v>
      </c>
      <c r="E63" s="35" t="s">
        <v>227</v>
      </c>
      <c r="F63" s="12"/>
      <c r="G63" s="12">
        <v>250</v>
      </c>
      <c r="H63" s="12">
        <v>260</v>
      </c>
      <c r="I63" s="12">
        <v>259</v>
      </c>
      <c r="J63" s="12"/>
      <c r="K63" s="12"/>
      <c r="L63" s="12"/>
      <c r="M63" s="12"/>
      <c r="N63" s="12"/>
      <c r="O63" s="12"/>
      <c r="P63" s="12"/>
      <c r="Q63" s="12">
        <v>279.5</v>
      </c>
      <c r="R63" s="12"/>
      <c r="S63" s="11">
        <f t="shared" si="5"/>
        <v>4</v>
      </c>
      <c r="T63" s="27">
        <f t="shared" si="8"/>
        <v>0.04740338384470696</v>
      </c>
      <c r="U63" s="28">
        <f t="shared" si="2"/>
        <v>262.125</v>
      </c>
    </row>
    <row r="64" spans="1:21" s="2" customFormat="1" ht="229.5">
      <c r="A64" s="34" t="s">
        <v>76</v>
      </c>
      <c r="B64" s="35" t="s">
        <v>77</v>
      </c>
      <c r="C64" s="12" t="s">
        <v>279</v>
      </c>
      <c r="D64" s="35" t="s">
        <v>334</v>
      </c>
      <c r="E64" s="35" t="s">
        <v>228</v>
      </c>
      <c r="F64" s="11"/>
      <c r="G64" s="11">
        <v>350</v>
      </c>
      <c r="H64" s="11">
        <v>300</v>
      </c>
      <c r="I64" s="11">
        <v>300</v>
      </c>
      <c r="J64" s="11"/>
      <c r="K64" s="11"/>
      <c r="L64" s="11"/>
      <c r="M64" s="11"/>
      <c r="N64" s="11"/>
      <c r="O64" s="11"/>
      <c r="P64" s="11"/>
      <c r="Q64" s="11"/>
      <c r="R64" s="11"/>
      <c r="S64" s="11">
        <f t="shared" si="5"/>
        <v>3</v>
      </c>
      <c r="T64" s="27">
        <f t="shared" si="8"/>
        <v>0.09116056881941513</v>
      </c>
      <c r="U64" s="28">
        <f t="shared" si="2"/>
        <v>316.66666666666663</v>
      </c>
    </row>
    <row r="65" spans="1:21" s="2" customFormat="1" ht="216.75">
      <c r="A65" s="5" t="s">
        <v>229</v>
      </c>
      <c r="B65" s="35" t="s">
        <v>131</v>
      </c>
      <c r="C65" s="12" t="s">
        <v>279</v>
      </c>
      <c r="D65" s="6" t="s">
        <v>335</v>
      </c>
      <c r="E65" s="6" t="s">
        <v>230</v>
      </c>
      <c r="F65" s="11"/>
      <c r="G65" s="11">
        <v>160</v>
      </c>
      <c r="H65" s="11">
        <v>150</v>
      </c>
      <c r="I65" s="11">
        <v>146</v>
      </c>
      <c r="J65" s="11"/>
      <c r="K65" s="11"/>
      <c r="L65" s="11"/>
      <c r="M65" s="11"/>
      <c r="N65" s="11"/>
      <c r="O65" s="11"/>
      <c r="P65" s="11"/>
      <c r="Q65" s="11"/>
      <c r="R65" s="11"/>
      <c r="S65" s="11">
        <f t="shared" si="5"/>
        <v>3</v>
      </c>
      <c r="T65" s="27">
        <f t="shared" si="8"/>
        <v>0.04744146415084196</v>
      </c>
      <c r="U65" s="28">
        <f t="shared" si="2"/>
        <v>152</v>
      </c>
    </row>
    <row r="66" spans="1:21" s="2" customFormat="1" ht="38.25">
      <c r="A66" s="19" t="s">
        <v>8</v>
      </c>
      <c r="B66" s="15" t="s">
        <v>11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31"/>
      <c r="U66" s="32"/>
    </row>
    <row r="67" spans="1:21" s="2" customFormat="1" ht="38.25">
      <c r="A67" s="34" t="s">
        <v>99</v>
      </c>
      <c r="B67" s="35" t="s">
        <v>85</v>
      </c>
      <c r="C67" s="35" t="s">
        <v>279</v>
      </c>
      <c r="D67" s="35" t="s">
        <v>231</v>
      </c>
      <c r="E67" s="35" t="s">
        <v>338</v>
      </c>
      <c r="F67" s="11"/>
      <c r="G67" s="11">
        <v>50</v>
      </c>
      <c r="H67" s="11">
        <v>40</v>
      </c>
      <c r="I67" s="11">
        <v>37.9</v>
      </c>
      <c r="J67" s="11">
        <v>38</v>
      </c>
      <c r="K67" s="11"/>
      <c r="L67" s="11"/>
      <c r="M67" s="11"/>
      <c r="N67" s="11"/>
      <c r="O67" s="11"/>
      <c r="P67" s="11"/>
      <c r="Q67" s="11"/>
      <c r="R67" s="11"/>
      <c r="S67" s="11">
        <f aca="true" t="shared" si="9" ref="S67:S96">SUM((IF(G67&gt;0,1,0)),(IF(H67&gt;0,1,0)),(IF(I67&gt;0,1,0)),(IF(K67&gt;0,1,0)),(IF(L67&gt;0,1,0)),(IF(M67&gt;0,1,0)),(IF(N67&gt;0,1,0)),(IF(O67&gt;0,1,0)),(IF(P67&gt;0,1,0)),(IF(Q67&gt;0,1,0)),(IF(R67&gt;0,1,0)),(IF(F67&gt;0,1,0)),,(IF(J67&gt;0,1,0)))</f>
        <v>4</v>
      </c>
      <c r="T67" s="27">
        <f aca="true" t="shared" si="10" ref="T67:T76">STDEVA(F67:R67)/(SUM(F67:R67)/COUNTIF(F67:R67,"&gt;0"))</f>
        <v>0.1390006693350721</v>
      </c>
      <c r="U67" s="28">
        <f aca="true" t="shared" si="11" ref="U67:U76">1/S67*(SUM(F67:R67))</f>
        <v>41.475</v>
      </c>
    </row>
    <row r="68" spans="1:21" s="2" customFormat="1" ht="38.25">
      <c r="A68" s="34" t="s">
        <v>100</v>
      </c>
      <c r="B68" s="35" t="s">
        <v>86</v>
      </c>
      <c r="C68" s="35" t="s">
        <v>279</v>
      </c>
      <c r="D68" s="35" t="s">
        <v>232</v>
      </c>
      <c r="E68" s="35" t="s">
        <v>339</v>
      </c>
      <c r="F68" s="11"/>
      <c r="G68" s="11">
        <v>26</v>
      </c>
      <c r="H68" s="11">
        <v>30</v>
      </c>
      <c r="I68" s="11">
        <v>35.4</v>
      </c>
      <c r="J68" s="11">
        <v>29</v>
      </c>
      <c r="K68" s="11"/>
      <c r="L68" s="11"/>
      <c r="M68" s="11"/>
      <c r="N68" s="11"/>
      <c r="O68" s="11"/>
      <c r="P68" s="11"/>
      <c r="Q68" s="11"/>
      <c r="R68" s="11"/>
      <c r="S68" s="11">
        <f t="shared" si="9"/>
        <v>4</v>
      </c>
      <c r="T68" s="27">
        <f t="shared" si="10"/>
        <v>0.1302619353491253</v>
      </c>
      <c r="U68" s="28">
        <f t="shared" si="11"/>
        <v>30.1</v>
      </c>
    </row>
    <row r="69" spans="1:21" s="2" customFormat="1" ht="25.5">
      <c r="A69" s="34" t="s">
        <v>101</v>
      </c>
      <c r="B69" s="35" t="s">
        <v>87</v>
      </c>
      <c r="C69" s="35" t="s">
        <v>279</v>
      </c>
      <c r="D69" s="35" t="s">
        <v>233</v>
      </c>
      <c r="E69" s="35" t="s">
        <v>340</v>
      </c>
      <c r="F69" s="11"/>
      <c r="G69" s="11">
        <v>25</v>
      </c>
      <c r="H69" s="11">
        <v>25</v>
      </c>
      <c r="I69" s="11">
        <v>26.25</v>
      </c>
      <c r="J69" s="11">
        <v>27</v>
      </c>
      <c r="K69" s="11"/>
      <c r="L69" s="11"/>
      <c r="M69" s="11"/>
      <c r="N69" s="11"/>
      <c r="O69" s="11"/>
      <c r="P69" s="11"/>
      <c r="Q69" s="11"/>
      <c r="R69" s="11"/>
      <c r="S69" s="11">
        <f t="shared" si="9"/>
        <v>4</v>
      </c>
      <c r="T69" s="27">
        <f t="shared" si="10"/>
        <v>0.038233153453840235</v>
      </c>
      <c r="U69" s="28">
        <f t="shared" si="11"/>
        <v>25.8125</v>
      </c>
    </row>
    <row r="70" spans="1:21" s="2" customFormat="1" ht="51">
      <c r="A70" s="34" t="s">
        <v>102</v>
      </c>
      <c r="B70" s="35" t="s">
        <v>88</v>
      </c>
      <c r="C70" s="35" t="s">
        <v>279</v>
      </c>
      <c r="D70" s="35" t="s">
        <v>234</v>
      </c>
      <c r="E70" s="35" t="s">
        <v>341</v>
      </c>
      <c r="F70" s="11"/>
      <c r="G70" s="11">
        <v>25</v>
      </c>
      <c r="H70" s="11">
        <v>25</v>
      </c>
      <c r="I70" s="11">
        <v>34.3</v>
      </c>
      <c r="J70" s="11">
        <v>28</v>
      </c>
      <c r="K70" s="11"/>
      <c r="L70" s="11"/>
      <c r="M70" s="11"/>
      <c r="N70" s="11"/>
      <c r="O70" s="11"/>
      <c r="P70" s="11"/>
      <c r="Q70" s="11"/>
      <c r="R70" s="11"/>
      <c r="S70" s="11">
        <f t="shared" si="9"/>
        <v>4</v>
      </c>
      <c r="T70" s="27">
        <f t="shared" si="10"/>
        <v>0.1561655265463073</v>
      </c>
      <c r="U70" s="28">
        <f t="shared" si="11"/>
        <v>28.075</v>
      </c>
    </row>
    <row r="71" spans="1:21" s="2" customFormat="1" ht="51">
      <c r="A71" s="34" t="s">
        <v>89</v>
      </c>
      <c r="B71" s="35" t="s">
        <v>90</v>
      </c>
      <c r="C71" s="35" t="s">
        <v>279</v>
      </c>
      <c r="D71" s="35" t="s">
        <v>235</v>
      </c>
      <c r="E71" s="35" t="s">
        <v>342</v>
      </c>
      <c r="F71" s="11"/>
      <c r="G71" s="11">
        <v>20</v>
      </c>
      <c r="H71" s="11">
        <v>20</v>
      </c>
      <c r="I71" s="11">
        <v>25.15</v>
      </c>
      <c r="J71" s="11"/>
      <c r="K71" s="11"/>
      <c r="L71" s="11"/>
      <c r="M71" s="11"/>
      <c r="N71" s="11"/>
      <c r="O71" s="11"/>
      <c r="P71" s="11"/>
      <c r="Q71" s="11"/>
      <c r="R71" s="11"/>
      <c r="S71" s="11">
        <f t="shared" si="9"/>
        <v>3</v>
      </c>
      <c r="T71" s="27">
        <f t="shared" si="10"/>
        <v>0.13691575838802222</v>
      </c>
      <c r="U71" s="28">
        <f t="shared" si="11"/>
        <v>21.71666666666667</v>
      </c>
    </row>
    <row r="72" spans="1:21" s="2" customFormat="1" ht="51">
      <c r="A72" s="34" t="s">
        <v>91</v>
      </c>
      <c r="B72" s="35" t="s">
        <v>92</v>
      </c>
      <c r="C72" s="35" t="s">
        <v>279</v>
      </c>
      <c r="D72" s="35" t="s">
        <v>235</v>
      </c>
      <c r="E72" s="35" t="s">
        <v>343</v>
      </c>
      <c r="F72" s="11"/>
      <c r="G72" s="11">
        <v>22</v>
      </c>
      <c r="H72" s="11">
        <v>20</v>
      </c>
      <c r="I72" s="11">
        <v>25.15</v>
      </c>
      <c r="J72" s="11">
        <v>22</v>
      </c>
      <c r="K72" s="11"/>
      <c r="L72" s="11"/>
      <c r="M72" s="11"/>
      <c r="N72" s="11"/>
      <c r="O72" s="11"/>
      <c r="P72" s="11"/>
      <c r="Q72" s="11"/>
      <c r="R72" s="11"/>
      <c r="S72" s="11">
        <f t="shared" si="9"/>
        <v>4</v>
      </c>
      <c r="T72" s="27">
        <f t="shared" si="10"/>
        <v>0.09550315134597047</v>
      </c>
      <c r="U72" s="28">
        <f t="shared" si="11"/>
        <v>22.2875</v>
      </c>
    </row>
    <row r="73" spans="1:21" s="2" customFormat="1" ht="51">
      <c r="A73" s="26" t="s">
        <v>103</v>
      </c>
      <c r="B73" s="12" t="s">
        <v>93</v>
      </c>
      <c r="C73" s="12" t="s">
        <v>279</v>
      </c>
      <c r="D73" s="12" t="s">
        <v>236</v>
      </c>
      <c r="E73" s="12" t="s">
        <v>344</v>
      </c>
      <c r="F73" s="11"/>
      <c r="G73" s="11"/>
      <c r="H73" s="11">
        <v>70</v>
      </c>
      <c r="I73" s="11">
        <v>90</v>
      </c>
      <c r="J73" s="11">
        <v>75</v>
      </c>
      <c r="K73" s="11"/>
      <c r="L73" s="11"/>
      <c r="M73" s="11"/>
      <c r="N73" s="11"/>
      <c r="O73" s="11"/>
      <c r="P73" s="11"/>
      <c r="Q73" s="11"/>
      <c r="R73" s="11"/>
      <c r="S73" s="11">
        <f t="shared" si="9"/>
        <v>3</v>
      </c>
      <c r="T73" s="29">
        <f t="shared" si="10"/>
        <v>0.13287229783826418</v>
      </c>
      <c r="U73" s="30">
        <f t="shared" si="11"/>
        <v>78.33333333333333</v>
      </c>
    </row>
    <row r="74" spans="1:21" s="2" customFormat="1" ht="25.5">
      <c r="A74" s="34" t="s">
        <v>94</v>
      </c>
      <c r="B74" s="35" t="s">
        <v>95</v>
      </c>
      <c r="C74" s="35" t="s">
        <v>279</v>
      </c>
      <c r="D74" s="35" t="s">
        <v>237</v>
      </c>
      <c r="E74" s="35" t="s">
        <v>345</v>
      </c>
      <c r="F74" s="11"/>
      <c r="G74" s="11">
        <v>95</v>
      </c>
      <c r="H74" s="11">
        <v>70</v>
      </c>
      <c r="I74" s="11">
        <v>90</v>
      </c>
      <c r="J74" s="11"/>
      <c r="K74" s="11"/>
      <c r="L74" s="11"/>
      <c r="M74" s="11"/>
      <c r="N74" s="11"/>
      <c r="O74" s="11"/>
      <c r="P74" s="11"/>
      <c r="Q74" s="11"/>
      <c r="R74" s="11"/>
      <c r="S74" s="11">
        <f t="shared" si="9"/>
        <v>3</v>
      </c>
      <c r="T74" s="27">
        <f t="shared" si="10"/>
        <v>0.15563243006262298</v>
      </c>
      <c r="U74" s="28">
        <f t="shared" si="11"/>
        <v>85</v>
      </c>
    </row>
    <row r="75" spans="1:21" s="2" customFormat="1" ht="38.25">
      <c r="A75" s="34" t="s">
        <v>96</v>
      </c>
      <c r="B75" s="35" t="s">
        <v>97</v>
      </c>
      <c r="C75" s="35" t="s">
        <v>279</v>
      </c>
      <c r="D75" s="35" t="s">
        <v>238</v>
      </c>
      <c r="E75" s="35" t="s">
        <v>346</v>
      </c>
      <c r="F75" s="11"/>
      <c r="G75" s="11">
        <v>25</v>
      </c>
      <c r="H75" s="11">
        <v>22</v>
      </c>
      <c r="I75" s="11">
        <v>27.75</v>
      </c>
      <c r="J75" s="11">
        <v>26</v>
      </c>
      <c r="K75" s="11"/>
      <c r="L75" s="11"/>
      <c r="M75" s="11"/>
      <c r="N75" s="11"/>
      <c r="O75" s="11"/>
      <c r="P75" s="11"/>
      <c r="Q75" s="11"/>
      <c r="R75" s="11"/>
      <c r="S75" s="11">
        <f t="shared" si="9"/>
        <v>4</v>
      </c>
      <c r="T75" s="27">
        <f t="shared" si="10"/>
        <v>0.09567572367855255</v>
      </c>
      <c r="U75" s="28">
        <f t="shared" si="11"/>
        <v>25.1875</v>
      </c>
    </row>
    <row r="76" spans="1:21" s="2" customFormat="1" ht="38.25">
      <c r="A76" s="34" t="s">
        <v>104</v>
      </c>
      <c r="B76" s="35" t="s">
        <v>98</v>
      </c>
      <c r="C76" s="35" t="s">
        <v>279</v>
      </c>
      <c r="D76" s="35" t="s">
        <v>239</v>
      </c>
      <c r="E76" s="35" t="s">
        <v>347</v>
      </c>
      <c r="F76" s="11"/>
      <c r="G76" s="11">
        <v>25</v>
      </c>
      <c r="H76" s="11">
        <v>26</v>
      </c>
      <c r="I76" s="11">
        <v>28.25</v>
      </c>
      <c r="J76" s="11"/>
      <c r="K76" s="11"/>
      <c r="L76" s="11"/>
      <c r="M76" s="11"/>
      <c r="N76" s="11"/>
      <c r="O76" s="11"/>
      <c r="P76" s="11"/>
      <c r="Q76" s="11"/>
      <c r="R76" s="11"/>
      <c r="S76" s="11">
        <f t="shared" si="9"/>
        <v>3</v>
      </c>
      <c r="T76" s="27">
        <f t="shared" si="10"/>
        <v>0.06301256894459907</v>
      </c>
      <c r="U76" s="28">
        <f t="shared" si="11"/>
        <v>26.416666666666664</v>
      </c>
    </row>
    <row r="77" spans="1:21" s="2" customFormat="1" ht="38.25">
      <c r="A77" s="19" t="s">
        <v>0</v>
      </c>
      <c r="B77" s="15" t="s">
        <v>11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31"/>
      <c r="U77" s="32"/>
    </row>
    <row r="78" spans="1:21" s="2" customFormat="1" ht="76.5">
      <c r="A78" s="34" t="s">
        <v>204</v>
      </c>
      <c r="B78" s="35" t="s">
        <v>105</v>
      </c>
      <c r="C78" s="35" t="s">
        <v>279</v>
      </c>
      <c r="D78" s="35" t="s">
        <v>241</v>
      </c>
      <c r="E78" s="35" t="s">
        <v>240</v>
      </c>
      <c r="F78" s="11"/>
      <c r="G78" s="11">
        <v>90</v>
      </c>
      <c r="H78" s="11">
        <v>90</v>
      </c>
      <c r="I78" s="11">
        <v>75</v>
      </c>
      <c r="J78" s="11"/>
      <c r="K78" s="11"/>
      <c r="L78" s="11"/>
      <c r="M78" s="11"/>
      <c r="N78" s="11"/>
      <c r="O78" s="11"/>
      <c r="P78" s="11"/>
      <c r="Q78" s="11"/>
      <c r="R78" s="11"/>
      <c r="S78" s="11">
        <f t="shared" si="9"/>
        <v>3</v>
      </c>
      <c r="T78" s="27">
        <f aca="true" t="shared" si="12" ref="T78:T89">STDEVA(F78:R78)/(SUM(F78:R78)/COUNTIF(F78:R78,"&gt;0"))</f>
        <v>0.10188534162169867</v>
      </c>
      <c r="U78" s="28">
        <f aca="true" t="shared" si="13" ref="U78:U89">1/S78*(SUM(F78:R78))</f>
        <v>85</v>
      </c>
    </row>
    <row r="79" spans="1:21" s="2" customFormat="1" ht="102">
      <c r="A79" s="34" t="s">
        <v>115</v>
      </c>
      <c r="B79" s="35" t="s">
        <v>106</v>
      </c>
      <c r="C79" s="35" t="s">
        <v>279</v>
      </c>
      <c r="D79" s="35" t="s">
        <v>256</v>
      </c>
      <c r="E79" s="35" t="s">
        <v>255</v>
      </c>
      <c r="F79" s="11"/>
      <c r="G79" s="11">
        <v>90</v>
      </c>
      <c r="H79" s="11">
        <v>100</v>
      </c>
      <c r="I79" s="11">
        <v>85</v>
      </c>
      <c r="J79" s="11"/>
      <c r="K79" s="11"/>
      <c r="L79" s="11"/>
      <c r="M79" s="11"/>
      <c r="N79" s="11"/>
      <c r="O79" s="11"/>
      <c r="P79" s="11"/>
      <c r="Q79" s="11"/>
      <c r="R79" s="11"/>
      <c r="S79" s="11">
        <f t="shared" si="9"/>
        <v>3</v>
      </c>
      <c r="T79" s="27">
        <f t="shared" si="12"/>
        <v>0.08331955809010662</v>
      </c>
      <c r="U79" s="28">
        <f t="shared" si="13"/>
        <v>91.66666666666666</v>
      </c>
    </row>
    <row r="80" spans="1:21" s="2" customFormat="1" ht="51">
      <c r="A80" s="34" t="s">
        <v>207</v>
      </c>
      <c r="B80" s="35" t="s">
        <v>107</v>
      </c>
      <c r="C80" s="35" t="s">
        <v>279</v>
      </c>
      <c r="D80" s="35" t="s">
        <v>253</v>
      </c>
      <c r="E80" s="35" t="s">
        <v>348</v>
      </c>
      <c r="F80" s="11"/>
      <c r="G80" s="11">
        <v>90</v>
      </c>
      <c r="H80" s="11">
        <v>70</v>
      </c>
      <c r="I80" s="11">
        <v>60</v>
      </c>
      <c r="J80" s="11"/>
      <c r="K80" s="11"/>
      <c r="L80" s="11"/>
      <c r="M80" s="11"/>
      <c r="N80" s="11"/>
      <c r="O80" s="11"/>
      <c r="P80" s="11"/>
      <c r="Q80" s="11"/>
      <c r="R80" s="11"/>
      <c r="S80" s="11">
        <f t="shared" si="9"/>
        <v>3</v>
      </c>
      <c r="T80" s="27">
        <f t="shared" si="12"/>
        <v>0.20829889522526532</v>
      </c>
      <c r="U80" s="28">
        <f t="shared" si="13"/>
        <v>73.33333333333333</v>
      </c>
    </row>
    <row r="81" spans="1:21" s="2" customFormat="1" ht="63.75">
      <c r="A81" s="26" t="s">
        <v>116</v>
      </c>
      <c r="B81" s="12" t="s">
        <v>108</v>
      </c>
      <c r="C81" s="68" t="s">
        <v>279</v>
      </c>
      <c r="D81" s="12" t="s">
        <v>243</v>
      </c>
      <c r="E81" s="12" t="s">
        <v>242</v>
      </c>
      <c r="F81" s="11"/>
      <c r="G81" s="11"/>
      <c r="H81" s="11">
        <v>50</v>
      </c>
      <c r="I81" s="11">
        <v>38.4</v>
      </c>
      <c r="J81" s="11">
        <v>28.33</v>
      </c>
      <c r="K81" s="11"/>
      <c r="L81" s="11"/>
      <c r="M81" s="11"/>
      <c r="N81" s="11"/>
      <c r="O81" s="11"/>
      <c r="P81" s="11"/>
      <c r="Q81" s="11"/>
      <c r="R81" s="11"/>
      <c r="S81" s="11">
        <f t="shared" si="9"/>
        <v>3</v>
      </c>
      <c r="T81" s="29">
        <f t="shared" si="12"/>
        <v>0.278694380367406</v>
      </c>
      <c r="U81" s="30">
        <f t="shared" si="13"/>
        <v>38.91</v>
      </c>
    </row>
    <row r="82" spans="1:21" s="2" customFormat="1" ht="63.75">
      <c r="A82" s="34" t="s">
        <v>117</v>
      </c>
      <c r="B82" s="35" t="s">
        <v>109</v>
      </c>
      <c r="C82" s="68" t="s">
        <v>279</v>
      </c>
      <c r="D82" s="35" t="s">
        <v>245</v>
      </c>
      <c r="E82" s="35" t="s">
        <v>244</v>
      </c>
      <c r="F82" s="11"/>
      <c r="G82" s="11">
        <v>85</v>
      </c>
      <c r="H82" s="11">
        <v>60</v>
      </c>
      <c r="I82" s="11">
        <v>59</v>
      </c>
      <c r="J82" s="11"/>
      <c r="K82" s="11"/>
      <c r="L82" s="11"/>
      <c r="M82" s="11"/>
      <c r="N82" s="11"/>
      <c r="O82" s="11"/>
      <c r="P82" s="11"/>
      <c r="Q82" s="11"/>
      <c r="R82" s="11"/>
      <c r="S82" s="11">
        <f t="shared" si="9"/>
        <v>3</v>
      </c>
      <c r="T82" s="27">
        <f t="shared" si="12"/>
        <v>0.21663117445082697</v>
      </c>
      <c r="U82" s="28">
        <f t="shared" si="13"/>
        <v>68</v>
      </c>
    </row>
    <row r="83" spans="1:21" s="2" customFormat="1" ht="76.5">
      <c r="A83" s="34" t="s">
        <v>118</v>
      </c>
      <c r="B83" s="35" t="s">
        <v>110</v>
      </c>
      <c r="C83" s="35" t="s">
        <v>279</v>
      </c>
      <c r="D83" s="35" t="s">
        <v>247</v>
      </c>
      <c r="E83" s="35" t="s">
        <v>246</v>
      </c>
      <c r="F83" s="11"/>
      <c r="G83" s="11">
        <v>110</v>
      </c>
      <c r="H83" s="11">
        <v>90</v>
      </c>
      <c r="I83" s="11">
        <v>150</v>
      </c>
      <c r="J83" s="11"/>
      <c r="K83" s="11"/>
      <c r="L83" s="11"/>
      <c r="M83" s="11"/>
      <c r="N83" s="11"/>
      <c r="O83" s="11"/>
      <c r="P83" s="11"/>
      <c r="Q83" s="11"/>
      <c r="R83" s="11"/>
      <c r="S83" s="11">
        <f t="shared" si="9"/>
        <v>3</v>
      </c>
      <c r="T83" s="27">
        <f t="shared" si="12"/>
        <v>0.2618614682831907</v>
      </c>
      <c r="U83" s="28">
        <f t="shared" si="13"/>
        <v>116.66666666666666</v>
      </c>
    </row>
    <row r="84" spans="1:21" s="2" customFormat="1" ht="76.5">
      <c r="A84" s="34" t="s">
        <v>142</v>
      </c>
      <c r="B84" s="35" t="s">
        <v>111</v>
      </c>
      <c r="C84" s="35" t="s">
        <v>279</v>
      </c>
      <c r="D84" s="35" t="s">
        <v>248</v>
      </c>
      <c r="E84" s="35" t="s">
        <v>349</v>
      </c>
      <c r="F84" s="11"/>
      <c r="G84" s="11">
        <v>55</v>
      </c>
      <c r="H84" s="11">
        <v>55</v>
      </c>
      <c r="I84" s="11">
        <v>54.67</v>
      </c>
      <c r="J84" s="11"/>
      <c r="K84" s="11"/>
      <c r="L84" s="11"/>
      <c r="M84" s="11"/>
      <c r="N84" s="11"/>
      <c r="O84" s="11"/>
      <c r="P84" s="11"/>
      <c r="Q84" s="11"/>
      <c r="R84" s="11"/>
      <c r="S84" s="11">
        <f t="shared" si="9"/>
        <v>3</v>
      </c>
      <c r="T84" s="27">
        <f t="shared" si="12"/>
        <v>0.0034710437025428217</v>
      </c>
      <c r="U84" s="28">
        <f t="shared" si="13"/>
        <v>54.89</v>
      </c>
    </row>
    <row r="85" spans="1:21" s="2" customFormat="1" ht="76.5">
      <c r="A85" s="34" t="s">
        <v>119</v>
      </c>
      <c r="B85" s="35" t="s">
        <v>112</v>
      </c>
      <c r="C85" s="35" t="s">
        <v>279</v>
      </c>
      <c r="D85" s="35" t="s">
        <v>249</v>
      </c>
      <c r="E85" s="35" t="s">
        <v>350</v>
      </c>
      <c r="F85" s="11"/>
      <c r="G85" s="11">
        <v>90</v>
      </c>
      <c r="H85" s="11">
        <v>70</v>
      </c>
      <c r="I85" s="11">
        <v>80</v>
      </c>
      <c r="J85" s="11"/>
      <c r="K85" s="11"/>
      <c r="L85" s="11"/>
      <c r="M85" s="11"/>
      <c r="N85" s="11"/>
      <c r="O85" s="11"/>
      <c r="P85" s="11"/>
      <c r="Q85" s="11"/>
      <c r="R85" s="11"/>
      <c r="S85" s="11">
        <f t="shared" si="9"/>
        <v>3</v>
      </c>
      <c r="T85" s="27">
        <f t="shared" si="12"/>
        <v>0.125</v>
      </c>
      <c r="U85" s="28">
        <f t="shared" si="13"/>
        <v>80</v>
      </c>
    </row>
    <row r="86" spans="1:21" s="7" customFormat="1" ht="89.25">
      <c r="A86" s="34" t="s">
        <v>113</v>
      </c>
      <c r="B86" s="35" t="s">
        <v>114</v>
      </c>
      <c r="C86" s="35" t="s">
        <v>281</v>
      </c>
      <c r="D86" s="35" t="s">
        <v>251</v>
      </c>
      <c r="E86" s="36" t="s">
        <v>250</v>
      </c>
      <c r="F86" s="47"/>
      <c r="G86" s="47">
        <v>50</v>
      </c>
      <c r="H86" s="47">
        <v>35</v>
      </c>
      <c r="I86" s="47">
        <v>39</v>
      </c>
      <c r="J86" s="47"/>
      <c r="K86" s="47"/>
      <c r="L86" s="47"/>
      <c r="M86" s="47"/>
      <c r="N86" s="47"/>
      <c r="O86" s="47"/>
      <c r="P86" s="47"/>
      <c r="Q86" s="47"/>
      <c r="R86" s="43"/>
      <c r="S86" s="11">
        <f t="shared" si="9"/>
        <v>3</v>
      </c>
      <c r="T86" s="27">
        <f t="shared" si="12"/>
        <v>0.18792226125372674</v>
      </c>
      <c r="U86" s="28">
        <f t="shared" si="13"/>
        <v>41.33333333333333</v>
      </c>
    </row>
    <row r="87" spans="1:21" s="7" customFormat="1" ht="76.5">
      <c r="A87" s="34" t="s">
        <v>139</v>
      </c>
      <c r="B87" s="35" t="s">
        <v>140</v>
      </c>
      <c r="C87" s="35" t="s">
        <v>279</v>
      </c>
      <c r="D87" s="43" t="s">
        <v>254</v>
      </c>
      <c r="E87" s="11" t="s">
        <v>351</v>
      </c>
      <c r="F87" s="47"/>
      <c r="G87" s="47">
        <v>155</v>
      </c>
      <c r="H87" s="47">
        <v>200</v>
      </c>
      <c r="I87" s="47">
        <v>140</v>
      </c>
      <c r="J87" s="47"/>
      <c r="K87" s="47"/>
      <c r="L87" s="47"/>
      <c r="M87" s="47"/>
      <c r="N87" s="47"/>
      <c r="O87" s="47"/>
      <c r="P87" s="47"/>
      <c r="Q87" s="47"/>
      <c r="R87" s="43"/>
      <c r="S87" s="11">
        <f t="shared" si="9"/>
        <v>3</v>
      </c>
      <c r="T87" s="27">
        <f t="shared" si="12"/>
        <v>0.18924236358783025</v>
      </c>
      <c r="U87" s="28">
        <f t="shared" si="13"/>
        <v>165</v>
      </c>
    </row>
    <row r="88" spans="1:21" s="8" customFormat="1" ht="63.75">
      <c r="A88" s="34" t="s">
        <v>146</v>
      </c>
      <c r="B88" s="35" t="s">
        <v>144</v>
      </c>
      <c r="C88" s="35" t="s">
        <v>279</v>
      </c>
      <c r="D88" s="35" t="s">
        <v>252</v>
      </c>
      <c r="E88" s="36" t="s">
        <v>352</v>
      </c>
      <c r="F88" s="48"/>
      <c r="G88" s="48">
        <v>230</v>
      </c>
      <c r="H88" s="48">
        <v>220</v>
      </c>
      <c r="I88" s="48">
        <v>191</v>
      </c>
      <c r="J88" s="48"/>
      <c r="K88" s="48"/>
      <c r="L88" s="48"/>
      <c r="M88" s="48"/>
      <c r="N88" s="48"/>
      <c r="O88" s="48"/>
      <c r="P88" s="48"/>
      <c r="Q88" s="48"/>
      <c r="R88" s="44"/>
      <c r="S88" s="11">
        <f t="shared" si="9"/>
        <v>3</v>
      </c>
      <c r="T88" s="27">
        <f t="shared" si="12"/>
        <v>0.09480508333378102</v>
      </c>
      <c r="U88" s="28">
        <f t="shared" si="13"/>
        <v>213.66666666666666</v>
      </c>
    </row>
    <row r="89" spans="1:21" s="8" customFormat="1" ht="63.75">
      <c r="A89" s="34" t="s">
        <v>145</v>
      </c>
      <c r="B89" s="35" t="s">
        <v>147</v>
      </c>
      <c r="C89" s="35" t="s">
        <v>279</v>
      </c>
      <c r="D89" s="35" t="s">
        <v>252</v>
      </c>
      <c r="E89" s="35" t="s">
        <v>353</v>
      </c>
      <c r="F89" s="48"/>
      <c r="G89" s="48">
        <v>205</v>
      </c>
      <c r="H89" s="48">
        <v>170</v>
      </c>
      <c r="I89" s="48">
        <v>168</v>
      </c>
      <c r="J89" s="48"/>
      <c r="K89" s="48"/>
      <c r="L89" s="48"/>
      <c r="M89" s="48"/>
      <c r="N89" s="48"/>
      <c r="O89" s="48"/>
      <c r="P89" s="48"/>
      <c r="Q89" s="48"/>
      <c r="R89" s="44"/>
      <c r="S89" s="11">
        <f t="shared" si="9"/>
        <v>3</v>
      </c>
      <c r="T89" s="27">
        <f t="shared" si="12"/>
        <v>0.11496492843472272</v>
      </c>
      <c r="U89" s="28">
        <f t="shared" si="13"/>
        <v>181</v>
      </c>
    </row>
    <row r="90" spans="1:21" s="2" customFormat="1" ht="25.5">
      <c r="A90" s="25" t="s">
        <v>120</v>
      </c>
      <c r="B90" s="22" t="s">
        <v>11</v>
      </c>
      <c r="C90" s="22"/>
      <c r="D90" s="22"/>
      <c r="E90" s="22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31"/>
      <c r="U90" s="32"/>
    </row>
    <row r="91" spans="1:21" s="2" customFormat="1" ht="15">
      <c r="A91" s="34" t="s">
        <v>121</v>
      </c>
      <c r="B91" s="35" t="s">
        <v>122</v>
      </c>
      <c r="C91" s="35" t="s">
        <v>279</v>
      </c>
      <c r="D91" s="35" t="s">
        <v>266</v>
      </c>
      <c r="E91" s="35" t="s">
        <v>265</v>
      </c>
      <c r="F91" s="11"/>
      <c r="G91" s="11">
        <v>300</v>
      </c>
      <c r="H91" s="11">
        <v>280</v>
      </c>
      <c r="I91" s="11">
        <v>320</v>
      </c>
      <c r="J91" s="11"/>
      <c r="K91" s="11"/>
      <c r="L91" s="11"/>
      <c r="M91" s="11"/>
      <c r="N91" s="11"/>
      <c r="O91" s="11"/>
      <c r="P91" s="11"/>
      <c r="Q91" s="11"/>
      <c r="R91" s="11"/>
      <c r="S91" s="11">
        <f t="shared" si="9"/>
        <v>3</v>
      </c>
      <c r="T91" s="27">
        <f aca="true" t="shared" si="14" ref="T91:T101">STDEVA(F91:R91)/(SUM(F91:R91)/COUNTIF(F91:R91,"&gt;0"))</f>
        <v>0.06666666666666667</v>
      </c>
      <c r="U91" s="28">
        <f aca="true" t="shared" si="15" ref="U91:U101">1/S91*(SUM(F91:R91))</f>
        <v>300</v>
      </c>
    </row>
    <row r="92" spans="1:21" s="2" customFormat="1" ht="38.25">
      <c r="A92" s="34" t="s">
        <v>141</v>
      </c>
      <c r="B92" s="35" t="s">
        <v>123</v>
      </c>
      <c r="C92" s="35" t="s">
        <v>279</v>
      </c>
      <c r="D92" s="35" t="s">
        <v>264</v>
      </c>
      <c r="E92" s="35" t="s">
        <v>263</v>
      </c>
      <c r="F92" s="11"/>
      <c r="G92" s="11">
        <v>30</v>
      </c>
      <c r="H92" s="11">
        <v>45</v>
      </c>
      <c r="I92" s="11">
        <v>45.5</v>
      </c>
      <c r="J92" s="11"/>
      <c r="K92" s="11"/>
      <c r="L92" s="11"/>
      <c r="M92" s="11"/>
      <c r="N92" s="11"/>
      <c r="O92" s="11"/>
      <c r="P92" s="11"/>
      <c r="Q92" s="11"/>
      <c r="R92" s="11"/>
      <c r="S92" s="11">
        <f t="shared" si="9"/>
        <v>3</v>
      </c>
      <c r="T92" s="27">
        <f t="shared" si="14"/>
        <v>0.21928979687508424</v>
      </c>
      <c r="U92" s="28">
        <f t="shared" si="15"/>
        <v>40.166666666666664</v>
      </c>
    </row>
    <row r="93" spans="1:21" s="2" customFormat="1" ht="38.25">
      <c r="A93" s="34" t="s">
        <v>132</v>
      </c>
      <c r="B93" s="35" t="s">
        <v>124</v>
      </c>
      <c r="C93" s="35" t="s">
        <v>279</v>
      </c>
      <c r="D93" s="35" t="s">
        <v>262</v>
      </c>
      <c r="E93" s="35" t="s">
        <v>261</v>
      </c>
      <c r="F93" s="11"/>
      <c r="G93" s="11">
        <v>45</v>
      </c>
      <c r="H93" s="11">
        <v>40</v>
      </c>
      <c r="I93" s="11">
        <v>45</v>
      </c>
      <c r="J93" s="11"/>
      <c r="K93" s="11"/>
      <c r="L93" s="11"/>
      <c r="M93" s="11"/>
      <c r="N93" s="11"/>
      <c r="O93" s="11"/>
      <c r="P93" s="11"/>
      <c r="Q93" s="11"/>
      <c r="R93" s="11"/>
      <c r="S93" s="11">
        <f t="shared" si="9"/>
        <v>3</v>
      </c>
      <c r="T93" s="27">
        <f t="shared" si="14"/>
        <v>0.06661733875264972</v>
      </c>
      <c r="U93" s="28">
        <f t="shared" si="15"/>
        <v>43.33333333333333</v>
      </c>
    </row>
    <row r="94" spans="1:21" s="2" customFormat="1" ht="102">
      <c r="A94" s="34" t="s">
        <v>125</v>
      </c>
      <c r="B94" s="35" t="s">
        <v>126</v>
      </c>
      <c r="C94" s="35" t="s">
        <v>279</v>
      </c>
      <c r="D94" s="35" t="s">
        <v>267</v>
      </c>
      <c r="E94" s="35" t="s">
        <v>354</v>
      </c>
      <c r="F94" s="11"/>
      <c r="G94" s="11">
        <v>12</v>
      </c>
      <c r="H94" s="11">
        <v>11.5</v>
      </c>
      <c r="I94" s="11">
        <v>11.65</v>
      </c>
      <c r="J94" s="11"/>
      <c r="K94" s="11"/>
      <c r="L94" s="11"/>
      <c r="M94" s="11"/>
      <c r="N94" s="11"/>
      <c r="O94" s="11"/>
      <c r="P94" s="11"/>
      <c r="Q94" s="11"/>
      <c r="R94" s="11"/>
      <c r="S94" s="11">
        <f t="shared" si="9"/>
        <v>3</v>
      </c>
      <c r="T94" s="27">
        <f t="shared" si="14"/>
        <v>0.021898725915140287</v>
      </c>
      <c r="U94" s="28">
        <f t="shared" si="15"/>
        <v>11.716666666666665</v>
      </c>
    </row>
    <row r="95" spans="1:21" s="2" customFormat="1" ht="38.25">
      <c r="A95" s="34" t="s">
        <v>133</v>
      </c>
      <c r="B95" s="35" t="s">
        <v>127</v>
      </c>
      <c r="C95" s="35" t="s">
        <v>281</v>
      </c>
      <c r="D95" s="35" t="s">
        <v>260</v>
      </c>
      <c r="E95" s="35" t="s">
        <v>259</v>
      </c>
      <c r="F95" s="11"/>
      <c r="G95" s="11">
        <v>70</v>
      </c>
      <c r="H95" s="11">
        <v>75</v>
      </c>
      <c r="I95" s="11">
        <v>67.5</v>
      </c>
      <c r="J95" s="11"/>
      <c r="K95" s="11"/>
      <c r="L95" s="11"/>
      <c r="M95" s="11"/>
      <c r="N95" s="11"/>
      <c r="O95" s="11"/>
      <c r="P95" s="11"/>
      <c r="Q95" s="11"/>
      <c r="R95" s="11"/>
      <c r="S95" s="11">
        <f t="shared" si="9"/>
        <v>3</v>
      </c>
      <c r="T95" s="27">
        <f t="shared" si="14"/>
        <v>0.05391265523477404</v>
      </c>
      <c r="U95" s="28">
        <f t="shared" si="15"/>
        <v>70.83333333333333</v>
      </c>
    </row>
    <row r="96" spans="1:21" s="2" customFormat="1" ht="63.75">
      <c r="A96" s="26" t="s">
        <v>128</v>
      </c>
      <c r="B96" s="35" t="s">
        <v>129</v>
      </c>
      <c r="C96" s="35" t="s">
        <v>279</v>
      </c>
      <c r="D96" s="35" t="s">
        <v>258</v>
      </c>
      <c r="E96" s="35" t="s">
        <v>257</v>
      </c>
      <c r="F96" s="11"/>
      <c r="G96" s="11">
        <v>100</v>
      </c>
      <c r="H96" s="11">
        <v>75</v>
      </c>
      <c r="I96" s="11">
        <v>73</v>
      </c>
      <c r="J96" s="11"/>
      <c r="K96" s="11"/>
      <c r="L96" s="11"/>
      <c r="M96" s="11"/>
      <c r="N96" s="11"/>
      <c r="O96" s="11"/>
      <c r="P96" s="11"/>
      <c r="Q96" s="11"/>
      <c r="R96" s="11"/>
      <c r="S96" s="11">
        <f t="shared" si="9"/>
        <v>3</v>
      </c>
      <c r="T96" s="27">
        <f t="shared" si="14"/>
        <v>0.18198845316768988</v>
      </c>
      <c r="U96" s="28">
        <f t="shared" si="15"/>
        <v>82.66666666666666</v>
      </c>
    </row>
    <row r="97" spans="1:21" s="2" customFormat="1" ht="25.5">
      <c r="A97" s="34" t="s">
        <v>134</v>
      </c>
      <c r="B97" s="35" t="s">
        <v>130</v>
      </c>
      <c r="C97" s="35" t="s">
        <v>279</v>
      </c>
      <c r="D97" s="35" t="s">
        <v>274</v>
      </c>
      <c r="E97" s="35" t="s">
        <v>355</v>
      </c>
      <c r="F97" s="11"/>
      <c r="G97" s="11">
        <v>120</v>
      </c>
      <c r="H97" s="11">
        <v>125</v>
      </c>
      <c r="I97" s="11">
        <v>118</v>
      </c>
      <c r="J97" s="11"/>
      <c r="K97" s="11"/>
      <c r="L97" s="11"/>
      <c r="M97" s="11"/>
      <c r="N97" s="11"/>
      <c r="O97" s="11"/>
      <c r="P97" s="11"/>
      <c r="Q97" s="11"/>
      <c r="R97" s="11"/>
      <c r="S97" s="11">
        <f aca="true" t="shared" si="16" ref="S97:S103">SUM((IF(G97&gt;0,1,0)),(IF(H97&gt;0,1,0)),(IF(I97&gt;0,1,0)),(IF(K97&gt;0,1,0)),(IF(L97&gt;0,1,0)),(IF(M97&gt;0,1,0)),(IF(N97&gt;0,1,0)),(IF(O97&gt;0,1,0)),(IF(P97&gt;0,1,0)),(IF(Q97&gt;0,1,0)),(IF(R97&gt;0,1,0)),(IF(F97&gt;0,1,0)),,(IF(J97&gt;0,1,0)))</f>
        <v>3</v>
      </c>
      <c r="T97" s="27">
        <f t="shared" si="14"/>
        <v>0.029797944425322225</v>
      </c>
      <c r="U97" s="28">
        <f t="shared" si="15"/>
        <v>121</v>
      </c>
    </row>
    <row r="98" spans="1:21" s="2" customFormat="1" ht="51">
      <c r="A98" s="34" t="s">
        <v>136</v>
      </c>
      <c r="B98" s="35" t="s">
        <v>135</v>
      </c>
      <c r="C98" s="35" t="s">
        <v>279</v>
      </c>
      <c r="D98" s="35" t="s">
        <v>268</v>
      </c>
      <c r="E98" s="35" t="s">
        <v>356</v>
      </c>
      <c r="F98" s="11"/>
      <c r="G98" s="11">
        <v>120</v>
      </c>
      <c r="H98" s="11">
        <v>125</v>
      </c>
      <c r="I98" s="11">
        <v>90</v>
      </c>
      <c r="J98" s="11"/>
      <c r="K98" s="11"/>
      <c r="L98" s="11"/>
      <c r="M98" s="11"/>
      <c r="N98" s="11"/>
      <c r="O98" s="11"/>
      <c r="P98" s="11"/>
      <c r="Q98" s="11"/>
      <c r="R98" s="11"/>
      <c r="S98" s="11">
        <f t="shared" si="16"/>
        <v>3</v>
      </c>
      <c r="T98" s="27">
        <f t="shared" si="14"/>
        <v>0.16951965211344072</v>
      </c>
      <c r="U98" s="28">
        <f t="shared" si="15"/>
        <v>111.66666666666666</v>
      </c>
    </row>
    <row r="99" spans="1:21" s="3" customFormat="1" ht="38.25">
      <c r="A99" s="34" t="s">
        <v>151</v>
      </c>
      <c r="B99" s="35" t="s">
        <v>148</v>
      </c>
      <c r="C99" s="35" t="s">
        <v>279</v>
      </c>
      <c r="D99" s="35" t="s">
        <v>269</v>
      </c>
      <c r="E99" s="35" t="s">
        <v>357</v>
      </c>
      <c r="F99" s="12"/>
      <c r="G99" s="12">
        <v>150</v>
      </c>
      <c r="H99" s="12">
        <v>120</v>
      </c>
      <c r="I99" s="12">
        <v>102.5</v>
      </c>
      <c r="J99" s="12"/>
      <c r="K99" s="12"/>
      <c r="L99" s="12"/>
      <c r="M99" s="12"/>
      <c r="N99" s="12"/>
      <c r="O99" s="12"/>
      <c r="P99" s="12"/>
      <c r="Q99" s="12"/>
      <c r="R99" s="12"/>
      <c r="S99" s="11">
        <f t="shared" si="16"/>
        <v>3</v>
      </c>
      <c r="T99" s="27">
        <f t="shared" si="14"/>
        <v>0.1934702725556988</v>
      </c>
      <c r="U99" s="28">
        <f t="shared" si="15"/>
        <v>124.16666666666666</v>
      </c>
    </row>
    <row r="100" spans="1:21" s="3" customFormat="1" ht="15">
      <c r="A100" s="34" t="s">
        <v>150</v>
      </c>
      <c r="B100" s="35" t="s">
        <v>149</v>
      </c>
      <c r="C100" s="35" t="s">
        <v>279</v>
      </c>
      <c r="D100" s="35" t="s">
        <v>275</v>
      </c>
      <c r="E100" s="35"/>
      <c r="F100" s="12"/>
      <c r="G100" s="12">
        <v>120</v>
      </c>
      <c r="H100" s="12">
        <v>100</v>
      </c>
      <c r="I100" s="12">
        <v>110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1">
        <f t="shared" si="16"/>
        <v>3</v>
      </c>
      <c r="T100" s="27">
        <f t="shared" si="14"/>
        <v>0.09090909090909091</v>
      </c>
      <c r="U100" s="28">
        <f t="shared" si="15"/>
        <v>110</v>
      </c>
    </row>
    <row r="101" spans="1:21" s="2" customFormat="1" ht="38.25">
      <c r="A101" s="34" t="s">
        <v>271</v>
      </c>
      <c r="B101" s="35"/>
      <c r="C101" s="35" t="s">
        <v>279</v>
      </c>
      <c r="D101" s="35" t="s">
        <v>272</v>
      </c>
      <c r="E101" s="35" t="s">
        <v>270</v>
      </c>
      <c r="F101" s="11"/>
      <c r="G101" s="11">
        <v>300</v>
      </c>
      <c r="H101" s="11">
        <v>300</v>
      </c>
      <c r="I101" s="11">
        <v>306.6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>
        <f t="shared" si="16"/>
        <v>3</v>
      </c>
      <c r="T101" s="27">
        <f t="shared" si="14"/>
        <v>0.01260923817554651</v>
      </c>
      <c r="U101" s="28">
        <f t="shared" si="15"/>
        <v>302.2</v>
      </c>
    </row>
    <row r="102" spans="1:21" s="7" customFormat="1" ht="15">
      <c r="A102" s="45" t="s">
        <v>6</v>
      </c>
      <c r="B102" s="15" t="s">
        <v>10</v>
      </c>
      <c r="C102" s="15"/>
      <c r="D102" s="15"/>
      <c r="E102" s="15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6"/>
      <c r="S102" s="15"/>
      <c r="T102" s="31"/>
      <c r="U102" s="32"/>
    </row>
    <row r="103" spans="1:21" s="2" customFormat="1" ht="76.5">
      <c r="A103" s="34" t="s">
        <v>83</v>
      </c>
      <c r="B103" s="35" t="s">
        <v>84</v>
      </c>
      <c r="C103" s="35" t="s">
        <v>282</v>
      </c>
      <c r="D103" s="35" t="s">
        <v>273</v>
      </c>
      <c r="E103" s="35" t="s">
        <v>358</v>
      </c>
      <c r="F103" s="11"/>
      <c r="G103" s="11">
        <v>5</v>
      </c>
      <c r="H103" s="11">
        <v>4.5</v>
      </c>
      <c r="I103" s="11">
        <v>6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>
        <f t="shared" si="16"/>
        <v>3</v>
      </c>
      <c r="T103" s="27">
        <f>STDEVA(F103:R103)/(SUM(F103:R103)/COUNTIF(F103:R103,"&gt;0"))</f>
        <v>0.14782502241793063</v>
      </c>
      <c r="U103" s="28">
        <f>1/S103*(SUM(F103:R103))</f>
        <v>5.166666666666666</v>
      </c>
    </row>
    <row r="104" spans="1:21" s="7" customFormat="1" ht="12.75">
      <c r="A104" s="9"/>
      <c r="B104" s="9"/>
      <c r="C104" s="9"/>
      <c r="D104" s="9"/>
      <c r="E104" s="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U104" s="9"/>
    </row>
    <row r="105" spans="1:21" s="59" customFormat="1" ht="15">
      <c r="A105" s="63" t="s">
        <v>304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</row>
    <row r="106" spans="1:21" s="62" customFormat="1" ht="15">
      <c r="A106" s="60" t="s">
        <v>307</v>
      </c>
      <c r="B106" s="60"/>
      <c r="C106" s="60"/>
      <c r="D106" s="60"/>
      <c r="E106" s="60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U106" s="60"/>
    </row>
    <row r="107" spans="1:21" s="7" customFormat="1" ht="12.75">
      <c r="A107" s="9"/>
      <c r="B107" s="9"/>
      <c r="C107" s="9"/>
      <c r="D107" s="9"/>
      <c r="E107" s="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U107" s="9"/>
    </row>
    <row r="108" spans="1:21" s="7" customFormat="1" ht="12.75">
      <c r="A108" s="9"/>
      <c r="B108" s="9"/>
      <c r="C108" s="9"/>
      <c r="D108" s="9"/>
      <c r="E108" s="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U108" s="9"/>
    </row>
    <row r="109" spans="1:21" s="7" customFormat="1" ht="12.75">
      <c r="A109" s="9"/>
      <c r="B109" s="9"/>
      <c r="C109" s="9"/>
      <c r="D109" s="9"/>
      <c r="E109" s="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U109" s="9"/>
    </row>
    <row r="110" spans="1:21" s="7" customFormat="1" ht="12.75">
      <c r="A110" s="9"/>
      <c r="B110" s="9"/>
      <c r="C110" s="9"/>
      <c r="D110" s="9"/>
      <c r="E110" s="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U110" s="9"/>
    </row>
    <row r="111" spans="1:21" s="7" customFormat="1" ht="12.75">
      <c r="A111" s="9"/>
      <c r="B111" s="9"/>
      <c r="C111" s="9"/>
      <c r="D111" s="9"/>
      <c r="E111" s="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U111" s="9"/>
    </row>
    <row r="112" spans="1:21" s="7" customFormat="1" ht="12.75">
      <c r="A112" s="9"/>
      <c r="B112" s="9"/>
      <c r="C112" s="9"/>
      <c r="D112" s="9"/>
      <c r="E112" s="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U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</sheetData>
  <sheetProtection/>
  <mergeCells count="4">
    <mergeCell ref="A105:U105"/>
    <mergeCell ref="A4:U4"/>
    <mergeCell ref="P1:U1"/>
    <mergeCell ref="P2:U2"/>
  </mergeCells>
  <printOptions/>
  <pageMargins left="0.3937007874015748" right="0.3937007874015748" top="0.3937007874015748" bottom="0.2362204724409449" header="0.31496062992125984" footer="0.2362204724409449"/>
  <pageSetup fitToHeight="10" fitToWidth="2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2014-01-20T13:57:29Z</cp:lastPrinted>
  <dcterms:created xsi:type="dcterms:W3CDTF">2006-09-28T05:33:49Z</dcterms:created>
  <dcterms:modified xsi:type="dcterms:W3CDTF">2014-04-16T16:01:47Z</dcterms:modified>
  <cp:category/>
  <cp:version/>
  <cp:contentType/>
  <cp:contentStatus/>
</cp:coreProperties>
</file>